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dnett.sharepoint.com/sites/go.h.utbygging.21/Delte dokumenter/Kommuneplan/Kommuneplanarbeid 2017-2022/Kommuneplan (arealdelen) 2019-30/Høyring etter 1. gongs behandling/Dokument til SF og FK/"/>
    </mc:Choice>
  </mc:AlternateContent>
  <xr:revisionPtr revIDLastSave="1589" documentId="8_{60821EA9-2473-4292-A6DD-B3C218E35790}" xr6:coauthVersionLast="47" xr6:coauthVersionMax="47" xr10:uidLastSave="{C544426F-1BBC-43DE-A71D-0EEA7C4B5B6C}"/>
  <bookViews>
    <workbookView xWindow="19785" yWindow="0" windowWidth="31815" windowHeight="21000" xr2:uid="{95E4B94E-8C9C-4A3B-BDCD-5CFC5C692D3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E77" i="1"/>
  <c r="E62" i="1"/>
  <c r="E44" i="1"/>
  <c r="N77" i="1"/>
  <c r="M77" i="1"/>
  <c r="L77" i="1"/>
  <c r="K77" i="1"/>
  <c r="J77" i="1"/>
  <c r="I77" i="1"/>
  <c r="H77" i="1"/>
  <c r="G77" i="1"/>
  <c r="F77" i="1"/>
  <c r="N70" i="1"/>
  <c r="M70" i="1"/>
  <c r="L70" i="1"/>
  <c r="K70" i="1"/>
  <c r="J70" i="1"/>
  <c r="I70" i="1"/>
  <c r="H70" i="1"/>
  <c r="G70" i="1"/>
  <c r="F70" i="1"/>
  <c r="M62" i="1"/>
  <c r="L62" i="1"/>
  <c r="K62" i="1"/>
  <c r="J62" i="1"/>
  <c r="I62" i="1"/>
  <c r="H62" i="1"/>
  <c r="G62" i="1"/>
  <c r="F62" i="1"/>
  <c r="N62" i="1"/>
  <c r="N44" i="1"/>
  <c r="M44" i="1"/>
  <c r="L44" i="1"/>
  <c r="K44" i="1"/>
  <c r="J44" i="1"/>
  <c r="I44" i="1"/>
  <c r="H44" i="1"/>
  <c r="G44" i="1"/>
  <c r="F44" i="1"/>
  <c r="F79" i="1" s="1"/>
  <c r="N22" i="1"/>
  <c r="M22" i="1"/>
  <c r="M79" i="1" s="1"/>
  <c r="L22" i="1"/>
  <c r="K22" i="1"/>
  <c r="J22" i="1"/>
  <c r="I22" i="1"/>
  <c r="H22" i="1"/>
  <c r="G22" i="1"/>
  <c r="F22" i="1"/>
  <c r="E87" i="1"/>
  <c r="E70" i="1"/>
  <c r="P44" i="1"/>
  <c r="O44" i="1"/>
  <c r="D44" i="1"/>
  <c r="C44" i="1"/>
  <c r="B44" i="1"/>
  <c r="Q44" i="1"/>
  <c r="T77" i="1"/>
  <c r="S77" i="1"/>
  <c r="R77" i="1"/>
  <c r="D77" i="1"/>
  <c r="C77" i="1"/>
  <c r="B77" i="1"/>
  <c r="T70" i="1"/>
  <c r="S70" i="1"/>
  <c r="R70" i="1"/>
  <c r="D70" i="1"/>
  <c r="C70" i="1"/>
  <c r="B70" i="1"/>
  <c r="Q62" i="1"/>
  <c r="P62" i="1"/>
  <c r="O62" i="1"/>
  <c r="D62" i="1"/>
  <c r="C62" i="1"/>
  <c r="B62" i="1"/>
  <c r="T22" i="1"/>
  <c r="S22" i="1"/>
  <c r="R22" i="1"/>
  <c r="Q22" i="1"/>
  <c r="P22" i="1"/>
  <c r="O22" i="1"/>
  <c r="C22" i="1"/>
  <c r="B22" i="1"/>
  <c r="I79" i="1" l="1"/>
  <c r="J79" i="1"/>
  <c r="H79" i="1"/>
  <c r="G79" i="1"/>
  <c r="N79" i="1"/>
  <c r="L79" i="1"/>
  <c r="K79" i="1"/>
  <c r="E79" i="1"/>
  <c r="E90" i="1" s="1"/>
  <c r="O79" i="1"/>
  <c r="Q79" i="1"/>
  <c r="B79" i="1"/>
  <c r="D79" i="1"/>
  <c r="C79" i="1"/>
  <c r="R79" i="1"/>
  <c r="T79" i="1"/>
  <c r="P79" i="1"/>
  <c r="S79" i="1"/>
</calcChain>
</file>

<file path=xl/sharedStrings.xml><?xml version="1.0" encoding="utf-8"?>
<sst xmlns="http://schemas.openxmlformats.org/spreadsheetml/2006/main" count="99" uniqueCount="94">
  <si>
    <t>Område</t>
  </si>
  <si>
    <t>Storleik til 
1. gongsbeh:</t>
  </si>
  <si>
    <t>Einingar fritid 
1. gongsbeh:</t>
  </si>
  <si>
    <t>Einingar fritid 
innstilling:</t>
  </si>
  <si>
    <t>Storleik 
innstilling:</t>
  </si>
  <si>
    <t>Einingar bustad/
kombinert innstilling:</t>
  </si>
  <si>
    <t>Einingar bustad/
kombinert 1. gongsbeh:</t>
  </si>
  <si>
    <t>Faktisk 
innlegging:</t>
  </si>
  <si>
    <t>Einingar faktisk 
innlegging:</t>
  </si>
  <si>
    <t>1. Søråsen</t>
  </si>
  <si>
    <t>1.1 Rauddalen:</t>
  </si>
  <si>
    <t>2. Herad</t>
  </si>
  <si>
    <t>3. Valdresvegen</t>
  </si>
  <si>
    <t>3.4 Hamarstad</t>
  </si>
  <si>
    <t>3.10 Røyseskogen</t>
  </si>
  <si>
    <t>Totalt:</t>
  </si>
  <si>
    <t>4. Golsfjellet aust</t>
  </si>
  <si>
    <t>5. Golsfjellet vest</t>
  </si>
  <si>
    <t>5.2 Auenhauglie, 46/31</t>
  </si>
  <si>
    <t>5.1 Løggestølen, 38/21</t>
  </si>
  <si>
    <t>2.1 Halli, 5/26:</t>
  </si>
  <si>
    <t>3.3 Smøget, 9/34</t>
  </si>
  <si>
    <t>3.5 Tretteskogane, 25/50</t>
  </si>
  <si>
    <t>3.6 Bjørkum, 28/48</t>
  </si>
  <si>
    <t>3.7 Bjørkum, 5/101</t>
  </si>
  <si>
    <t>3.8 Johannesdalen, 12/2</t>
  </si>
  <si>
    <t>3.13 Nystølfjellet, 4/136</t>
  </si>
  <si>
    <t>5.3 Auenhauglie, 29/1</t>
  </si>
  <si>
    <t>5.4 Auenhauglie, 25/33</t>
  </si>
  <si>
    <t>5.5 Auenhauglie, 27/25 nord</t>
  </si>
  <si>
    <t>5.6 Auenhauglie, 27/25 sør</t>
  </si>
  <si>
    <t>5.7 Auenhauglie, 29/2</t>
  </si>
  <si>
    <t>5.9 Lauvsjø, 31/62, 38/3, 31/8</t>
  </si>
  <si>
    <t>5.10 Lauvsjø, 38/3</t>
  </si>
  <si>
    <t>5.11 Lauvsjø, 35/12</t>
  </si>
  <si>
    <t>5.14 Fuglehaugen</t>
  </si>
  <si>
    <t>5.16 Granheim, 50/2 og 3</t>
  </si>
  <si>
    <t>6. Skaraåsen</t>
  </si>
  <si>
    <t>6.1 Nystølsameiga, 17/72</t>
  </si>
  <si>
    <t>7. Rotneim</t>
  </si>
  <si>
    <t>8. Golreppen - Øygardane</t>
  </si>
  <si>
    <t>8.1 Skaga, 23/6 og 23/125</t>
  </si>
  <si>
    <t>8.2 Gol kyrkje, 28/10 og 33/1</t>
  </si>
  <si>
    <t>8.3 Håving camping, 41/70</t>
  </si>
  <si>
    <t>Samla total:</t>
  </si>
  <si>
    <t>4.1 Storefjell, 24/65</t>
  </si>
  <si>
    <t>4.2 Einarset, 24/9</t>
  </si>
  <si>
    <t>4.3 Kamben, 11/15</t>
  </si>
  <si>
    <t>4.4 Kamben, 10/316</t>
  </si>
  <si>
    <t>4.5 Kamben, 23/32</t>
  </si>
  <si>
    <t>4.6 Ørterstølen</t>
  </si>
  <si>
    <t>4.7 Ørterstølen, 4/7</t>
  </si>
  <si>
    <t>4.9 Bualie, 13/20 vest</t>
  </si>
  <si>
    <t>4.10 Bualie, 13/20 sør</t>
  </si>
  <si>
    <t>4.11 Buo, 13/21</t>
  </si>
  <si>
    <t>4.12 Bualie, 13/20 nord</t>
  </si>
  <si>
    <t>4.13 Guriset, 13/265 næring</t>
  </si>
  <si>
    <t>4.14 Guriset, 13/15</t>
  </si>
  <si>
    <t>4.15 Guriset, 13/265 fritid</t>
  </si>
  <si>
    <t>4.16 Oset, 23/11 og 23/92</t>
  </si>
  <si>
    <t>4.17 Oset, 23/11</t>
  </si>
  <si>
    <t>4.19 Oset/Tisleia, 13/265</t>
  </si>
  <si>
    <t>Faktisk endring frå 
LNF:</t>
  </si>
  <si>
    <t>Smøget skytebane</t>
  </si>
  <si>
    <t>Nystølen, LNF spreidd fritidsbusetnad</t>
  </si>
  <si>
    <t>Skrøyvestølane, masseuttak</t>
  </si>
  <si>
    <t>Endring frå byggeformål til LNF</t>
  </si>
  <si>
    <t>Total tilbakeføring til LNF</t>
  </si>
  <si>
    <t>Tap av
dyrkbar
mark innspel</t>
  </si>
  <si>
    <t>Tap av 
myr innspel</t>
  </si>
  <si>
    <t xml:space="preserve">Faktisk tap
dyrkbar
mark </t>
  </si>
  <si>
    <t>Faktisk tap 
myr</t>
  </si>
  <si>
    <t>Tap dyrka 
mark grunna endring frå LNF til bygge-område</t>
  </si>
  <si>
    <t>Tap myr grunna endring frå LNF til bygge-område</t>
  </si>
  <si>
    <t>Tap av 
dyrka mark eller innmarks- beite innspel</t>
  </si>
  <si>
    <t>Faktisk tap
dyrka mark eller innmarks- beite</t>
  </si>
  <si>
    <t>Tap dyrkbar 
mark grunna endring frå LNF til bygge-område</t>
  </si>
  <si>
    <t>Totalt arealrekneskap (daa) endra frå LNF til byggeformål</t>
  </si>
  <si>
    <t>5.12 Lauvset, ved 
Blakkestad hyttefelt, 28/2</t>
  </si>
  <si>
    <t>5.13 Lauvset ved Sagabråten 
seter, 33/12</t>
  </si>
  <si>
    <t>4.8 Storefjell - Bualie - 
samanbinding skiheis, 10/6</t>
  </si>
  <si>
    <t>8.4 Øygardane barnehage, 
47/37 og 47/38</t>
  </si>
  <si>
    <t>3.1 Åsgardane barnehage, 
11/48</t>
  </si>
  <si>
    <t>3.2Åsgardane masseuttak, 
12/1 og 12/4</t>
  </si>
  <si>
    <t>3.9 Tubbehaugen camping, 
28/23</t>
  </si>
  <si>
    <t>3.11 Furuhyttremmen, 13/17
 - område 2</t>
  </si>
  <si>
    <t>3.12 Furuhyttremmen, 13/17
 - område 3</t>
  </si>
  <si>
    <t>Totalt tap av dyrka mark/beite (daa) 
grunna endring frå LNF til byggeformål</t>
  </si>
  <si>
    <t>Totalt tap av dyrkbar mark (daa) 
grunna endring frå LNF til byggeformål</t>
  </si>
  <si>
    <t>Totalt tap av myr (daa) grunna 
endring frå LNF til byggeformål</t>
  </si>
  <si>
    <t>4.18 Oset høyfjellshotell, 
23/208</t>
  </si>
  <si>
    <t>5.8 Golsfjell fjellstue, A1, 
37/9</t>
  </si>
  <si>
    <t>7.1 Rotneim barnehage, 
17/109</t>
  </si>
  <si>
    <t>7.2 Vermefoss, 17/20 og 
17/238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</si>
</sst>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textRotation="90" wrapText="1"/>
    </xf>
    <xf numFmtId="0" fontId="1" fillId="2" borderId="1" xfId="1" applyBorder="1" applyAlignment="1">
      <alignment horizontal="left" textRotation="90" wrapText="1"/>
    </xf>
    <xf numFmtId="0" fontId="0" fillId="8" borderId="1" xfId="0" applyFill="1" applyBorder="1" applyAlignment="1">
      <alignment horizontal="left" textRotation="90" wrapText="1"/>
    </xf>
    <xf numFmtId="0" fontId="0" fillId="9" borderId="1" xfId="0" applyFill="1" applyBorder="1" applyAlignment="1">
      <alignment horizontal="left" textRotation="90" wrapText="1"/>
    </xf>
    <xf numFmtId="0" fontId="2" fillId="0" borderId="1" xfId="0" applyFont="1" applyBorder="1"/>
    <xf numFmtId="0" fontId="1" fillId="2" borderId="1" xfId="1" applyBorder="1"/>
    <xf numFmtId="0" fontId="0" fillId="8" borderId="1" xfId="0" applyFill="1" applyBorder="1"/>
    <xf numFmtId="0" fontId="0" fillId="9" borderId="1" xfId="0" applyFill="1" applyBorder="1"/>
    <xf numFmtId="0" fontId="1" fillId="10" borderId="1" xfId="2" applyFill="1" applyBorder="1"/>
    <xf numFmtId="0" fontId="1" fillId="7" borderId="1" xfId="2" applyFill="1" applyBorder="1"/>
    <xf numFmtId="0" fontId="0" fillId="0" borderId="1" xfId="0" applyBorder="1" applyAlignment="1">
      <alignment wrapText="1"/>
    </xf>
    <xf numFmtId="0" fontId="1" fillId="6" borderId="1" xfId="1" applyFill="1" applyBorder="1"/>
    <xf numFmtId="0" fontId="0" fillId="10" borderId="1" xfId="2" applyFont="1" applyFill="1" applyBorder="1"/>
    <xf numFmtId="16" fontId="0" fillId="0" borderId="1" xfId="0" applyNumberFormat="1" applyBorder="1"/>
    <xf numFmtId="0" fontId="1" fillId="4" borderId="1" xfId="3" applyBorder="1"/>
    <xf numFmtId="0" fontId="1" fillId="3" borderId="1" xfId="2" applyBorder="1"/>
    <xf numFmtId="0" fontId="2" fillId="4" borderId="1" xfId="3" applyFont="1" applyBorder="1"/>
    <xf numFmtId="0" fontId="1" fillId="10" borderId="1" xfId="3" applyFill="1" applyBorder="1"/>
    <xf numFmtId="0" fontId="1" fillId="7" borderId="1" xfId="3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Font="1" applyBorder="1" applyAlignment="1">
      <alignment wrapText="1"/>
    </xf>
  </cellXfs>
  <cellStyles count="4">
    <cellStyle name="20 % – uthevingsfarge 1" xfId="1" builtinId="30"/>
    <cellStyle name="40 % – uthevingsfarge 1" xfId="2" builtinId="31"/>
    <cellStyle name="60 % – uthevingsfarge 1" xfId="3" builtinId="32"/>
    <cellStyle name="Normal" xfId="0" builtinId="0"/>
  </cellStyles>
  <dxfs count="0"/>
  <tableStyles count="1" defaultTableStyle="TableStyleMedium2" defaultPivotStyle="PivotStyleLight16">
    <tableStyle name="Invisible" pivot="0" table="0" count="0" xr9:uid="{B8AF7D88-346C-4F96-9422-61B071191237}"/>
  </tableStyles>
  <colors>
    <mruColors>
      <color rgb="FFFFE7C6"/>
      <color rgb="FFFF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Egendefinert 1">
      <a:dk1>
        <a:sysClr val="windowText" lastClr="000000"/>
      </a:dk1>
      <a:lt1>
        <a:sysClr val="window" lastClr="FFFFFF"/>
      </a:lt1>
      <a:dk2>
        <a:srgbClr val="FFFF00"/>
      </a:dk2>
      <a:lt2>
        <a:srgbClr val="FEAE44"/>
      </a:lt2>
      <a:accent1>
        <a:srgbClr val="E682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56FB-0E58-4A84-9C3B-C91B793CFCC3}">
  <dimension ref="A1:T93"/>
  <sheetViews>
    <sheetView tabSelected="1" view="pageLayout" zoomScaleNormal="100" workbookViewId="0">
      <selection sqref="A1:T1"/>
    </sheetView>
  </sheetViews>
  <sheetFormatPr baseColWidth="10" defaultColWidth="11.42578125" defaultRowHeight="15" customHeight="1" x14ac:dyDescent="0.25"/>
  <cols>
    <col min="1" max="1" width="25.7109375" customWidth="1"/>
    <col min="2" max="2" width="8.28515625" customWidth="1"/>
    <col min="3" max="3" width="8.140625" customWidth="1"/>
    <col min="4" max="4" width="8.7109375" customWidth="1"/>
    <col min="5" max="5" width="8" customWidth="1"/>
    <col min="6" max="6" width="9.5703125" customWidth="1"/>
    <col min="7" max="7" width="10" customWidth="1"/>
    <col min="8" max="8" width="7.42578125" customWidth="1"/>
    <col min="9" max="9" width="9.42578125" customWidth="1"/>
    <col min="10" max="10" width="8.7109375" customWidth="1"/>
    <col min="11" max="11" width="7.5703125" customWidth="1"/>
    <col min="12" max="12" width="10.28515625" customWidth="1"/>
    <col min="13" max="13" width="11.28515625" customWidth="1"/>
    <col min="14" max="14" width="8.42578125" customWidth="1"/>
    <col min="15" max="15" width="6.5703125" customWidth="1"/>
    <col min="16" max="16" width="7.5703125" customWidth="1"/>
    <col min="17" max="17" width="6.7109375" customWidth="1"/>
    <col min="18" max="19" width="6.42578125" customWidth="1"/>
  </cols>
  <sheetData>
    <row r="1" spans="1:20" ht="120.75" x14ac:dyDescent="0.25">
      <c r="A1" s="1" t="s">
        <v>0</v>
      </c>
      <c r="B1" s="2" t="s">
        <v>1</v>
      </c>
      <c r="C1" s="2" t="s">
        <v>4</v>
      </c>
      <c r="D1" s="3" t="s">
        <v>7</v>
      </c>
      <c r="E1" s="3" t="s">
        <v>62</v>
      </c>
      <c r="F1" s="2" t="s">
        <v>74</v>
      </c>
      <c r="G1" s="2" t="s">
        <v>68</v>
      </c>
      <c r="H1" s="2" t="s">
        <v>69</v>
      </c>
      <c r="I1" s="4" t="s">
        <v>75</v>
      </c>
      <c r="J1" s="5" t="s">
        <v>70</v>
      </c>
      <c r="K1" s="4" t="s">
        <v>71</v>
      </c>
      <c r="L1" s="5" t="s">
        <v>72</v>
      </c>
      <c r="M1" s="4" t="s">
        <v>76</v>
      </c>
      <c r="N1" s="5" t="s">
        <v>73</v>
      </c>
      <c r="O1" s="2" t="s">
        <v>2</v>
      </c>
      <c r="P1" s="2" t="s">
        <v>3</v>
      </c>
      <c r="Q1" s="3" t="s">
        <v>8</v>
      </c>
      <c r="R1" s="2" t="s">
        <v>6</v>
      </c>
      <c r="S1" s="2" t="s">
        <v>5</v>
      </c>
      <c r="T1" s="3" t="s">
        <v>8</v>
      </c>
    </row>
    <row r="2" spans="1:20" x14ac:dyDescent="0.25">
      <c r="A2" s="6" t="s">
        <v>9</v>
      </c>
      <c r="B2" s="1"/>
      <c r="C2" s="1"/>
      <c r="D2" s="7"/>
      <c r="E2" s="7"/>
      <c r="F2" s="1"/>
      <c r="G2" s="1"/>
      <c r="H2" s="1"/>
      <c r="I2" s="8"/>
      <c r="J2" s="9"/>
      <c r="K2" s="8"/>
      <c r="L2" s="9"/>
      <c r="M2" s="8"/>
      <c r="N2" s="9"/>
      <c r="O2" s="1"/>
      <c r="P2" s="1"/>
      <c r="Q2" s="7"/>
      <c r="R2" s="1"/>
      <c r="S2" s="1"/>
      <c r="T2" s="7"/>
    </row>
    <row r="3" spans="1:20" x14ac:dyDescent="0.25">
      <c r="A3" s="10" t="s">
        <v>10</v>
      </c>
      <c r="B3" s="10">
        <v>89</v>
      </c>
      <c r="C3" s="10">
        <v>0</v>
      </c>
      <c r="D3" s="10">
        <v>0</v>
      </c>
      <c r="E3" s="11">
        <v>0</v>
      </c>
      <c r="F3" s="10">
        <v>0</v>
      </c>
      <c r="G3" s="10">
        <v>78</v>
      </c>
      <c r="H3" s="10">
        <v>0</v>
      </c>
      <c r="I3" s="10">
        <v>0</v>
      </c>
      <c r="J3" s="10">
        <v>0</v>
      </c>
      <c r="K3" s="10">
        <v>0</v>
      </c>
      <c r="L3" s="11">
        <v>0</v>
      </c>
      <c r="M3" s="11">
        <v>0</v>
      </c>
      <c r="N3" s="11">
        <v>0</v>
      </c>
      <c r="O3" s="10">
        <v>20</v>
      </c>
      <c r="P3" s="10">
        <v>0</v>
      </c>
      <c r="Q3" s="10">
        <v>0</v>
      </c>
      <c r="R3" s="10"/>
      <c r="S3" s="10"/>
      <c r="T3" s="10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6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0" t="s">
        <v>20</v>
      </c>
      <c r="B6" s="10">
        <v>25</v>
      </c>
      <c r="C6" s="10">
        <v>0</v>
      </c>
      <c r="D6" s="10">
        <v>25</v>
      </c>
      <c r="E6" s="11">
        <v>25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1">
        <v>0</v>
      </c>
      <c r="M6" s="11">
        <v>0</v>
      </c>
      <c r="N6" s="11">
        <v>0</v>
      </c>
      <c r="O6" s="10"/>
      <c r="P6" s="10"/>
      <c r="Q6" s="10"/>
      <c r="R6" s="10">
        <v>8</v>
      </c>
      <c r="S6" s="10">
        <v>0</v>
      </c>
      <c r="T6" s="10">
        <v>8</v>
      </c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6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" x14ac:dyDescent="0.25">
      <c r="A9" s="12" t="s">
        <v>82</v>
      </c>
      <c r="B9" s="1">
        <v>5</v>
      </c>
      <c r="C9" s="1">
        <v>5</v>
      </c>
      <c r="D9" s="7">
        <v>5</v>
      </c>
      <c r="E9" s="13">
        <v>4</v>
      </c>
      <c r="F9" s="1">
        <v>0</v>
      </c>
      <c r="G9" s="1">
        <v>0</v>
      </c>
      <c r="H9" s="1">
        <v>0</v>
      </c>
      <c r="I9" s="8">
        <v>0</v>
      </c>
      <c r="J9" s="9">
        <v>0</v>
      </c>
      <c r="K9" s="8">
        <v>0</v>
      </c>
      <c r="L9" s="9">
        <v>0</v>
      </c>
      <c r="M9" s="8">
        <v>0</v>
      </c>
      <c r="N9" s="9">
        <v>0</v>
      </c>
      <c r="O9" s="1">
        <v>0</v>
      </c>
      <c r="P9" s="1">
        <v>0</v>
      </c>
      <c r="Q9" s="7">
        <v>0</v>
      </c>
      <c r="R9" s="1">
        <v>4</v>
      </c>
      <c r="S9" s="1">
        <v>4</v>
      </c>
      <c r="T9" s="7">
        <v>4</v>
      </c>
    </row>
    <row r="10" spans="1:20" ht="30" x14ac:dyDescent="0.25">
      <c r="A10" s="12" t="s">
        <v>83</v>
      </c>
      <c r="B10" s="1">
        <v>19</v>
      </c>
      <c r="C10" s="1">
        <v>0</v>
      </c>
      <c r="D10" s="7">
        <v>0</v>
      </c>
      <c r="E10" s="13">
        <v>0</v>
      </c>
      <c r="F10" s="1">
        <v>0</v>
      </c>
      <c r="G10" s="1">
        <v>0</v>
      </c>
      <c r="H10" s="1">
        <v>0</v>
      </c>
      <c r="I10" s="8">
        <v>0</v>
      </c>
      <c r="J10" s="9">
        <v>0</v>
      </c>
      <c r="K10" s="8">
        <v>0</v>
      </c>
      <c r="L10" s="9">
        <v>0</v>
      </c>
      <c r="M10" s="8">
        <v>0</v>
      </c>
      <c r="N10" s="9">
        <v>0</v>
      </c>
      <c r="O10" s="1">
        <v>0</v>
      </c>
      <c r="P10" s="1">
        <v>0</v>
      </c>
      <c r="Q10" s="7">
        <v>0</v>
      </c>
      <c r="R10" s="1"/>
      <c r="S10" s="1"/>
      <c r="T10" s="7"/>
    </row>
    <row r="11" spans="1:20" x14ac:dyDescent="0.25">
      <c r="A11" s="1" t="s">
        <v>21</v>
      </c>
      <c r="B11" s="1">
        <v>93</v>
      </c>
      <c r="C11" s="1">
        <v>46</v>
      </c>
      <c r="D11" s="7">
        <v>46</v>
      </c>
      <c r="E11" s="13">
        <v>46</v>
      </c>
      <c r="F11" s="1">
        <v>0</v>
      </c>
      <c r="G11" s="1">
        <v>0</v>
      </c>
      <c r="H11" s="1">
        <v>0</v>
      </c>
      <c r="I11" s="8">
        <v>0</v>
      </c>
      <c r="J11" s="9">
        <v>0</v>
      </c>
      <c r="K11" s="8">
        <v>0</v>
      </c>
      <c r="L11" s="9">
        <v>0</v>
      </c>
      <c r="M11" s="8">
        <v>0</v>
      </c>
      <c r="N11" s="9">
        <v>0</v>
      </c>
      <c r="O11" s="1">
        <v>0</v>
      </c>
      <c r="P11" s="1">
        <v>0</v>
      </c>
      <c r="Q11" s="7">
        <v>0</v>
      </c>
      <c r="R11" s="1"/>
      <c r="S11" s="1"/>
      <c r="T11" s="7"/>
    </row>
    <row r="12" spans="1:20" x14ac:dyDescent="0.25">
      <c r="A12" s="1" t="s">
        <v>13</v>
      </c>
      <c r="B12" s="1">
        <v>24</v>
      </c>
      <c r="C12" s="1">
        <v>24</v>
      </c>
      <c r="D12" s="7">
        <v>24</v>
      </c>
      <c r="E12" s="13">
        <v>2</v>
      </c>
      <c r="F12" s="1">
        <v>0</v>
      </c>
      <c r="G12" s="1">
        <v>9</v>
      </c>
      <c r="H12" s="1">
        <v>1</v>
      </c>
      <c r="I12" s="8">
        <v>0</v>
      </c>
      <c r="J12" s="9">
        <v>9</v>
      </c>
      <c r="K12" s="8">
        <v>1</v>
      </c>
      <c r="L12" s="9">
        <v>0</v>
      </c>
      <c r="M12" s="8">
        <v>0</v>
      </c>
      <c r="N12" s="9">
        <v>1</v>
      </c>
      <c r="O12" s="1">
        <v>5</v>
      </c>
      <c r="P12" s="1">
        <v>5</v>
      </c>
      <c r="Q12" s="7">
        <v>5</v>
      </c>
      <c r="R12" s="1"/>
      <c r="S12" s="1"/>
      <c r="T12" s="7"/>
    </row>
    <row r="13" spans="1:20" x14ac:dyDescent="0.25">
      <c r="A13" s="1" t="s">
        <v>22</v>
      </c>
      <c r="B13" s="1">
        <v>96</v>
      </c>
      <c r="C13" s="1">
        <v>27</v>
      </c>
      <c r="D13" s="7">
        <v>27</v>
      </c>
      <c r="E13" s="13">
        <v>27</v>
      </c>
      <c r="F13" s="1">
        <v>0</v>
      </c>
      <c r="G13" s="1">
        <v>0</v>
      </c>
      <c r="H13" s="1">
        <v>0</v>
      </c>
      <c r="I13" s="8">
        <v>0</v>
      </c>
      <c r="J13" s="9">
        <v>0</v>
      </c>
      <c r="K13" s="8">
        <v>0</v>
      </c>
      <c r="L13" s="9">
        <v>0</v>
      </c>
      <c r="M13" s="8">
        <v>0</v>
      </c>
      <c r="N13" s="9">
        <v>0</v>
      </c>
      <c r="O13" s="1">
        <v>14</v>
      </c>
      <c r="P13" s="1">
        <v>14</v>
      </c>
      <c r="Q13" s="7">
        <v>14</v>
      </c>
      <c r="R13" s="1"/>
      <c r="S13" s="1"/>
      <c r="T13" s="7"/>
    </row>
    <row r="14" spans="1:20" x14ac:dyDescent="0.25">
      <c r="A14" s="1" t="s">
        <v>23</v>
      </c>
      <c r="B14" s="1">
        <v>223</v>
      </c>
      <c r="C14" s="1">
        <v>28</v>
      </c>
      <c r="D14" s="7">
        <v>28</v>
      </c>
      <c r="E14" s="13">
        <v>28</v>
      </c>
      <c r="F14" s="1">
        <v>0</v>
      </c>
      <c r="G14" s="1">
        <v>0</v>
      </c>
      <c r="H14" s="1">
        <v>0</v>
      </c>
      <c r="I14" s="8">
        <v>0</v>
      </c>
      <c r="J14" s="9">
        <v>0</v>
      </c>
      <c r="K14" s="8">
        <v>0</v>
      </c>
      <c r="L14" s="9">
        <v>0</v>
      </c>
      <c r="M14" s="8">
        <v>0</v>
      </c>
      <c r="N14" s="9">
        <v>0</v>
      </c>
      <c r="O14" s="1">
        <v>8</v>
      </c>
      <c r="P14" s="1">
        <v>8</v>
      </c>
      <c r="Q14" s="7">
        <v>8</v>
      </c>
      <c r="R14" s="1"/>
      <c r="S14" s="1"/>
      <c r="T14" s="7"/>
    </row>
    <row r="15" spans="1:20" x14ac:dyDescent="0.25">
      <c r="A15" s="1" t="s">
        <v>24</v>
      </c>
      <c r="B15" s="1">
        <v>52</v>
      </c>
      <c r="C15" s="1">
        <v>10</v>
      </c>
      <c r="D15" s="7">
        <v>10</v>
      </c>
      <c r="E15" s="13">
        <v>10</v>
      </c>
      <c r="F15" s="1">
        <v>0</v>
      </c>
      <c r="G15" s="1">
        <v>50</v>
      </c>
      <c r="H15" s="1">
        <v>6</v>
      </c>
      <c r="I15" s="8">
        <v>0</v>
      </c>
      <c r="J15" s="9">
        <v>10</v>
      </c>
      <c r="K15" s="8">
        <v>1</v>
      </c>
      <c r="L15" s="9">
        <v>0</v>
      </c>
      <c r="M15" s="8">
        <v>10</v>
      </c>
      <c r="N15" s="9">
        <v>1</v>
      </c>
      <c r="O15" s="1">
        <v>6</v>
      </c>
      <c r="P15" s="1">
        <v>6</v>
      </c>
      <c r="Q15" s="7">
        <v>6</v>
      </c>
      <c r="R15" s="1"/>
      <c r="S15" s="1"/>
      <c r="T15" s="7"/>
    </row>
    <row r="16" spans="1:20" x14ac:dyDescent="0.25">
      <c r="A16" s="1" t="s">
        <v>25</v>
      </c>
      <c r="B16" s="1">
        <v>75</v>
      </c>
      <c r="C16" s="1">
        <v>10</v>
      </c>
      <c r="D16" s="7">
        <v>10</v>
      </c>
      <c r="E16" s="13">
        <v>10</v>
      </c>
      <c r="F16" s="1">
        <v>0</v>
      </c>
      <c r="G16" s="1">
        <v>32</v>
      </c>
      <c r="H16" s="1">
        <v>0</v>
      </c>
      <c r="I16" s="8">
        <v>0</v>
      </c>
      <c r="J16" s="9">
        <v>8</v>
      </c>
      <c r="K16" s="8">
        <v>0</v>
      </c>
      <c r="L16" s="9">
        <v>0</v>
      </c>
      <c r="M16" s="8">
        <v>8</v>
      </c>
      <c r="N16" s="9">
        <v>0</v>
      </c>
      <c r="O16" s="1">
        <v>7</v>
      </c>
      <c r="P16" s="1">
        <v>7</v>
      </c>
      <c r="Q16" s="7">
        <v>7</v>
      </c>
      <c r="R16" s="1"/>
      <c r="S16" s="1"/>
      <c r="T16" s="7"/>
    </row>
    <row r="17" spans="1:20" ht="30" x14ac:dyDescent="0.25">
      <c r="A17" s="12" t="s">
        <v>84</v>
      </c>
      <c r="B17" s="1">
        <v>13</v>
      </c>
      <c r="C17" s="1">
        <v>13</v>
      </c>
      <c r="D17" s="7">
        <v>13</v>
      </c>
      <c r="E17" s="13">
        <v>13</v>
      </c>
      <c r="F17" s="1">
        <v>2</v>
      </c>
      <c r="G17" s="1">
        <v>1</v>
      </c>
      <c r="H17" s="1">
        <v>0</v>
      </c>
      <c r="I17" s="8">
        <v>2</v>
      </c>
      <c r="J17" s="9">
        <v>1</v>
      </c>
      <c r="K17" s="8">
        <v>0</v>
      </c>
      <c r="L17" s="9">
        <v>2</v>
      </c>
      <c r="M17" s="8">
        <v>1</v>
      </c>
      <c r="N17" s="9">
        <v>0</v>
      </c>
      <c r="O17" s="1">
        <v>0</v>
      </c>
      <c r="P17" s="1">
        <v>0</v>
      </c>
      <c r="Q17" s="7">
        <v>0</v>
      </c>
      <c r="R17" s="1"/>
      <c r="S17" s="1"/>
      <c r="T17" s="7"/>
    </row>
    <row r="18" spans="1:20" x14ac:dyDescent="0.25">
      <c r="A18" s="1" t="s">
        <v>14</v>
      </c>
      <c r="B18" s="1">
        <v>17</v>
      </c>
      <c r="C18" s="1">
        <v>17</v>
      </c>
      <c r="D18" s="7">
        <v>17</v>
      </c>
      <c r="E18" s="13">
        <v>6</v>
      </c>
      <c r="F18" s="1">
        <v>0</v>
      </c>
      <c r="G18" s="1">
        <v>0</v>
      </c>
      <c r="H18" s="1">
        <v>1</v>
      </c>
      <c r="I18" s="8">
        <v>0</v>
      </c>
      <c r="J18" s="9">
        <v>0</v>
      </c>
      <c r="K18" s="8">
        <v>1</v>
      </c>
      <c r="L18" s="9">
        <v>0</v>
      </c>
      <c r="M18" s="8">
        <v>0</v>
      </c>
      <c r="N18" s="9">
        <v>0</v>
      </c>
      <c r="O18" s="1">
        <v>5</v>
      </c>
      <c r="P18" s="1">
        <v>5</v>
      </c>
      <c r="Q18" s="7">
        <v>5</v>
      </c>
      <c r="R18" s="1"/>
      <c r="S18" s="1"/>
      <c r="T18" s="7"/>
    </row>
    <row r="19" spans="1:20" ht="30" x14ac:dyDescent="0.25">
      <c r="A19" s="12" t="s">
        <v>85</v>
      </c>
      <c r="B19" s="1">
        <v>431</v>
      </c>
      <c r="C19" s="1">
        <v>0</v>
      </c>
      <c r="D19" s="7">
        <v>0</v>
      </c>
      <c r="E19" s="13">
        <v>0</v>
      </c>
      <c r="F19" s="1">
        <v>0</v>
      </c>
      <c r="G19" s="1">
        <v>73</v>
      </c>
      <c r="H19" s="1">
        <v>107</v>
      </c>
      <c r="I19" s="8">
        <v>0</v>
      </c>
      <c r="J19" s="9">
        <v>0</v>
      </c>
      <c r="K19" s="8">
        <v>0</v>
      </c>
      <c r="L19" s="9">
        <v>0</v>
      </c>
      <c r="M19" s="8">
        <v>0</v>
      </c>
      <c r="N19" s="9">
        <v>0</v>
      </c>
      <c r="O19" s="1">
        <v>75</v>
      </c>
      <c r="P19" s="1">
        <v>0</v>
      </c>
      <c r="Q19" s="7">
        <v>0</v>
      </c>
      <c r="R19" s="1"/>
      <c r="S19" s="1"/>
      <c r="T19" s="7"/>
    </row>
    <row r="20" spans="1:20" ht="30" x14ac:dyDescent="0.25">
      <c r="A20" s="12" t="s">
        <v>86</v>
      </c>
      <c r="B20" s="1">
        <v>211</v>
      </c>
      <c r="C20" s="1">
        <v>0</v>
      </c>
      <c r="D20" s="7">
        <v>0</v>
      </c>
      <c r="E20" s="13">
        <v>0</v>
      </c>
      <c r="F20" s="1">
        <v>0</v>
      </c>
      <c r="G20" s="1">
        <v>33</v>
      </c>
      <c r="H20" s="1">
        <v>37</v>
      </c>
      <c r="I20" s="8">
        <v>0</v>
      </c>
      <c r="J20" s="9">
        <v>0</v>
      </c>
      <c r="K20" s="8">
        <v>0</v>
      </c>
      <c r="L20" s="9">
        <v>0</v>
      </c>
      <c r="M20" s="8">
        <v>0</v>
      </c>
      <c r="N20" s="9">
        <v>0</v>
      </c>
      <c r="O20" s="1">
        <v>50</v>
      </c>
      <c r="P20" s="1">
        <v>0</v>
      </c>
      <c r="Q20" s="7">
        <v>0</v>
      </c>
      <c r="R20" s="1"/>
      <c r="S20" s="1"/>
      <c r="T20" s="7"/>
    </row>
    <row r="21" spans="1:20" x14ac:dyDescent="0.25">
      <c r="A21" s="1" t="s">
        <v>26</v>
      </c>
      <c r="B21" s="1">
        <v>457</v>
      </c>
      <c r="C21" s="1">
        <v>266</v>
      </c>
      <c r="D21" s="7">
        <v>266</v>
      </c>
      <c r="E21" s="13">
        <v>266</v>
      </c>
      <c r="F21" s="1">
        <v>0</v>
      </c>
      <c r="G21" s="1">
        <v>0</v>
      </c>
      <c r="H21" s="1">
        <v>0</v>
      </c>
      <c r="I21" s="8">
        <v>0</v>
      </c>
      <c r="J21" s="9">
        <v>0</v>
      </c>
      <c r="K21" s="8">
        <v>0</v>
      </c>
      <c r="L21" s="9">
        <v>0</v>
      </c>
      <c r="M21" s="8">
        <v>0</v>
      </c>
      <c r="N21" s="9">
        <v>0</v>
      </c>
      <c r="O21" s="1">
        <v>150</v>
      </c>
      <c r="P21" s="1">
        <v>150</v>
      </c>
      <c r="Q21" s="7">
        <v>150</v>
      </c>
      <c r="R21" s="1"/>
      <c r="S21" s="1"/>
      <c r="T21" s="7"/>
    </row>
    <row r="22" spans="1:20" x14ac:dyDescent="0.25">
      <c r="A22" s="14" t="s">
        <v>15</v>
      </c>
      <c r="B22" s="10">
        <f t="shared" ref="B22:C22" si="0">SUM(B9:B21)</f>
        <v>1716</v>
      </c>
      <c r="C22" s="10">
        <f t="shared" si="0"/>
        <v>446</v>
      </c>
      <c r="D22" s="10">
        <f>SUM(D9:D21)</f>
        <v>446</v>
      </c>
      <c r="E22" s="11">
        <f>SUM(E9:E21)</f>
        <v>412</v>
      </c>
      <c r="F22" s="10">
        <f t="shared" ref="F22:T22" si="1">SUM(F9:F21)</f>
        <v>2</v>
      </c>
      <c r="G22" s="10">
        <f t="shared" si="1"/>
        <v>198</v>
      </c>
      <c r="H22" s="10">
        <f t="shared" si="1"/>
        <v>152</v>
      </c>
      <c r="I22" s="10">
        <f t="shared" si="1"/>
        <v>2</v>
      </c>
      <c r="J22" s="10">
        <f t="shared" si="1"/>
        <v>28</v>
      </c>
      <c r="K22" s="10">
        <f t="shared" si="1"/>
        <v>3</v>
      </c>
      <c r="L22" s="11">
        <f t="shared" si="1"/>
        <v>2</v>
      </c>
      <c r="M22" s="11">
        <f t="shared" si="1"/>
        <v>19</v>
      </c>
      <c r="N22" s="11">
        <f t="shared" si="1"/>
        <v>2</v>
      </c>
      <c r="O22" s="10">
        <f t="shared" si="1"/>
        <v>320</v>
      </c>
      <c r="P22" s="10">
        <f t="shared" si="1"/>
        <v>195</v>
      </c>
      <c r="Q22" s="10">
        <f t="shared" si="1"/>
        <v>195</v>
      </c>
      <c r="R22" s="10">
        <f t="shared" si="1"/>
        <v>4</v>
      </c>
      <c r="S22" s="10">
        <f t="shared" si="1"/>
        <v>4</v>
      </c>
      <c r="T22" s="10">
        <f t="shared" si="1"/>
        <v>4</v>
      </c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6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45</v>
      </c>
      <c r="B25" s="1">
        <v>28</v>
      </c>
      <c r="C25" s="1">
        <v>28</v>
      </c>
      <c r="D25" s="7">
        <v>28</v>
      </c>
      <c r="E25" s="13">
        <v>28</v>
      </c>
      <c r="F25" s="1">
        <v>2</v>
      </c>
      <c r="G25" s="1">
        <v>1</v>
      </c>
      <c r="H25" s="1">
        <v>0</v>
      </c>
      <c r="I25" s="8">
        <v>2</v>
      </c>
      <c r="J25" s="9">
        <v>1</v>
      </c>
      <c r="K25" s="8">
        <v>0</v>
      </c>
      <c r="L25" s="9">
        <v>2</v>
      </c>
      <c r="M25" s="8">
        <v>1</v>
      </c>
      <c r="N25" s="9">
        <v>0</v>
      </c>
      <c r="O25" s="1">
        <v>0</v>
      </c>
      <c r="P25" s="1">
        <v>0</v>
      </c>
      <c r="Q25" s="7">
        <v>0</v>
      </c>
      <c r="R25" s="1"/>
      <c r="S25" s="1"/>
      <c r="T25" s="7"/>
    </row>
    <row r="26" spans="1:20" x14ac:dyDescent="0.25">
      <c r="A26" s="1" t="s">
        <v>46</v>
      </c>
      <c r="B26" s="1">
        <v>11</v>
      </c>
      <c r="C26" s="1">
        <v>6</v>
      </c>
      <c r="D26" s="7">
        <v>6</v>
      </c>
      <c r="E26" s="13">
        <v>6</v>
      </c>
      <c r="F26" s="1">
        <v>0</v>
      </c>
      <c r="G26" s="1">
        <v>11</v>
      </c>
      <c r="H26" s="1">
        <v>5</v>
      </c>
      <c r="I26" s="8">
        <v>0</v>
      </c>
      <c r="J26" s="9">
        <v>6</v>
      </c>
      <c r="K26" s="8">
        <v>0</v>
      </c>
      <c r="L26" s="9">
        <v>0</v>
      </c>
      <c r="M26" s="8">
        <v>6</v>
      </c>
      <c r="N26" s="9">
        <v>0</v>
      </c>
      <c r="O26" s="1">
        <v>4</v>
      </c>
      <c r="P26" s="1">
        <v>4</v>
      </c>
      <c r="Q26" s="7">
        <v>4</v>
      </c>
      <c r="R26" s="1"/>
      <c r="S26" s="1"/>
      <c r="T26" s="7"/>
    </row>
    <row r="27" spans="1:20" x14ac:dyDescent="0.25">
      <c r="A27" s="15" t="s">
        <v>47</v>
      </c>
      <c r="B27" s="1">
        <v>2</v>
      </c>
      <c r="C27" s="1">
        <v>2</v>
      </c>
      <c r="D27" s="7">
        <v>2</v>
      </c>
      <c r="E27" s="13">
        <v>2</v>
      </c>
      <c r="F27" s="1">
        <v>0</v>
      </c>
      <c r="G27" s="1">
        <v>0</v>
      </c>
      <c r="H27" s="1">
        <v>0</v>
      </c>
      <c r="I27" s="8">
        <v>0</v>
      </c>
      <c r="J27" s="9">
        <v>0</v>
      </c>
      <c r="K27" s="8">
        <v>0</v>
      </c>
      <c r="L27" s="9">
        <v>0</v>
      </c>
      <c r="M27" s="8">
        <v>0</v>
      </c>
      <c r="N27" s="9">
        <v>0</v>
      </c>
      <c r="O27" s="1">
        <v>3</v>
      </c>
      <c r="P27" s="1">
        <v>3</v>
      </c>
      <c r="Q27" s="7">
        <v>3</v>
      </c>
      <c r="R27" s="1"/>
      <c r="S27" s="1"/>
      <c r="T27" s="7"/>
    </row>
    <row r="28" spans="1:20" x14ac:dyDescent="0.25">
      <c r="A28" s="1" t="s">
        <v>48</v>
      </c>
      <c r="B28" s="1">
        <v>20</v>
      </c>
      <c r="C28" s="1">
        <v>0</v>
      </c>
      <c r="D28" s="7">
        <v>20</v>
      </c>
      <c r="E28" s="13">
        <v>20</v>
      </c>
      <c r="F28" s="1">
        <v>0</v>
      </c>
      <c r="G28" s="1">
        <v>20</v>
      </c>
      <c r="H28" s="1">
        <v>0</v>
      </c>
      <c r="I28" s="8">
        <v>0</v>
      </c>
      <c r="J28" s="9">
        <v>20</v>
      </c>
      <c r="K28" s="8">
        <v>0</v>
      </c>
      <c r="L28" s="9">
        <v>0</v>
      </c>
      <c r="M28" s="8">
        <v>20</v>
      </c>
      <c r="N28" s="9">
        <v>0</v>
      </c>
      <c r="O28" s="1">
        <v>8</v>
      </c>
      <c r="P28" s="1">
        <v>0</v>
      </c>
      <c r="Q28" s="7">
        <v>8</v>
      </c>
      <c r="R28" s="1"/>
      <c r="S28" s="1"/>
      <c r="T28" s="7"/>
    </row>
    <row r="29" spans="1:20" x14ac:dyDescent="0.25">
      <c r="A29" s="1" t="s">
        <v>49</v>
      </c>
      <c r="B29" s="1">
        <v>8</v>
      </c>
      <c r="C29" s="1">
        <v>8</v>
      </c>
      <c r="D29" s="7">
        <v>8</v>
      </c>
      <c r="E29" s="13">
        <v>8</v>
      </c>
      <c r="F29" s="1">
        <v>0</v>
      </c>
      <c r="G29" s="1">
        <v>8</v>
      </c>
      <c r="H29" s="1">
        <v>0</v>
      </c>
      <c r="I29" s="8">
        <v>0</v>
      </c>
      <c r="J29" s="9">
        <v>8</v>
      </c>
      <c r="K29" s="8">
        <v>0</v>
      </c>
      <c r="L29" s="9">
        <v>0</v>
      </c>
      <c r="M29" s="8">
        <v>8</v>
      </c>
      <c r="N29" s="9">
        <v>0</v>
      </c>
      <c r="O29" s="1">
        <v>6</v>
      </c>
      <c r="P29" s="1">
        <v>6</v>
      </c>
      <c r="Q29" s="7">
        <v>6</v>
      </c>
      <c r="R29" s="1"/>
      <c r="S29" s="1"/>
      <c r="T29" s="7"/>
    </row>
    <row r="30" spans="1:20" x14ac:dyDescent="0.25">
      <c r="A30" s="1" t="s">
        <v>50</v>
      </c>
      <c r="B30" s="1">
        <v>36</v>
      </c>
      <c r="C30" s="1">
        <v>36</v>
      </c>
      <c r="D30" s="7">
        <v>36</v>
      </c>
      <c r="E30" s="13">
        <v>5</v>
      </c>
      <c r="F30" s="1">
        <v>0</v>
      </c>
      <c r="G30" s="1">
        <v>14</v>
      </c>
      <c r="H30" s="1">
        <v>0</v>
      </c>
      <c r="I30" s="8">
        <v>0</v>
      </c>
      <c r="J30" s="9">
        <v>14</v>
      </c>
      <c r="K30" s="8">
        <v>0</v>
      </c>
      <c r="L30" s="9">
        <v>0</v>
      </c>
      <c r="M30" s="8">
        <v>1</v>
      </c>
      <c r="N30" s="9">
        <v>0</v>
      </c>
      <c r="O30" s="1">
        <v>0</v>
      </c>
      <c r="P30" s="1">
        <v>0</v>
      </c>
      <c r="Q30" s="7">
        <v>0</v>
      </c>
      <c r="R30" s="1"/>
      <c r="S30" s="1"/>
      <c r="T30" s="7"/>
    </row>
    <row r="31" spans="1:20" x14ac:dyDescent="0.25">
      <c r="A31" s="1" t="s">
        <v>51</v>
      </c>
      <c r="B31" s="1">
        <v>13</v>
      </c>
      <c r="C31" s="1">
        <v>11</v>
      </c>
      <c r="D31" s="7">
        <v>11</v>
      </c>
      <c r="E31" s="13">
        <v>11</v>
      </c>
      <c r="F31" s="1">
        <v>0</v>
      </c>
      <c r="G31" s="1">
        <v>13</v>
      </c>
      <c r="H31" s="1">
        <v>2</v>
      </c>
      <c r="I31" s="8">
        <v>0</v>
      </c>
      <c r="J31" s="9">
        <v>11</v>
      </c>
      <c r="K31" s="8">
        <v>0</v>
      </c>
      <c r="L31" s="9">
        <v>0</v>
      </c>
      <c r="M31" s="8">
        <v>11</v>
      </c>
      <c r="N31" s="9">
        <v>0</v>
      </c>
      <c r="O31" s="1">
        <v>8</v>
      </c>
      <c r="P31" s="1">
        <v>8</v>
      </c>
      <c r="Q31" s="7">
        <v>8</v>
      </c>
      <c r="R31" s="1"/>
      <c r="S31" s="1"/>
      <c r="T31" s="7"/>
    </row>
    <row r="32" spans="1:20" ht="30" x14ac:dyDescent="0.25">
      <c r="A32" s="12" t="s">
        <v>80</v>
      </c>
      <c r="B32" s="1">
        <v>87</v>
      </c>
      <c r="C32" s="1">
        <v>87</v>
      </c>
      <c r="D32" s="7">
        <v>87</v>
      </c>
      <c r="E32" s="13">
        <v>87</v>
      </c>
      <c r="F32" s="1">
        <v>0</v>
      </c>
      <c r="G32" s="1">
        <v>15</v>
      </c>
      <c r="H32" s="1">
        <v>17</v>
      </c>
      <c r="I32" s="8">
        <v>0</v>
      </c>
      <c r="J32" s="9">
        <v>15</v>
      </c>
      <c r="K32" s="8">
        <v>17</v>
      </c>
      <c r="L32" s="9">
        <v>0</v>
      </c>
      <c r="M32" s="8">
        <v>15</v>
      </c>
      <c r="N32" s="9">
        <v>17</v>
      </c>
      <c r="O32" s="1">
        <v>0</v>
      </c>
      <c r="P32" s="1">
        <v>0</v>
      </c>
      <c r="Q32" s="7">
        <v>0</v>
      </c>
      <c r="R32" s="1"/>
      <c r="S32" s="1"/>
      <c r="T32" s="7"/>
    </row>
    <row r="33" spans="1:20" x14ac:dyDescent="0.25">
      <c r="A33" s="1" t="s">
        <v>52</v>
      </c>
      <c r="B33" s="1">
        <v>115</v>
      </c>
      <c r="C33" s="1">
        <v>60</v>
      </c>
      <c r="D33" s="7">
        <v>60</v>
      </c>
      <c r="E33" s="13">
        <v>25</v>
      </c>
      <c r="F33" s="1">
        <v>0</v>
      </c>
      <c r="G33" s="1">
        <v>76</v>
      </c>
      <c r="H33" s="1">
        <v>26</v>
      </c>
      <c r="I33" s="8">
        <v>0</v>
      </c>
      <c r="J33" s="9">
        <v>47</v>
      </c>
      <c r="K33" s="8">
        <v>0</v>
      </c>
      <c r="L33" s="9">
        <v>0</v>
      </c>
      <c r="M33" s="8">
        <v>47</v>
      </c>
      <c r="N33" s="9">
        <v>0</v>
      </c>
      <c r="O33" s="1">
        <v>30</v>
      </c>
      <c r="P33" s="1">
        <v>30</v>
      </c>
      <c r="Q33" s="7">
        <v>30</v>
      </c>
      <c r="R33" s="1"/>
      <c r="S33" s="1"/>
      <c r="T33" s="7"/>
    </row>
    <row r="34" spans="1:20" x14ac:dyDescent="0.25">
      <c r="A34" s="1" t="s">
        <v>53</v>
      </c>
      <c r="B34" s="1">
        <v>33</v>
      </c>
      <c r="C34" s="1">
        <v>33</v>
      </c>
      <c r="D34" s="7">
        <v>33</v>
      </c>
      <c r="E34" s="13">
        <v>33</v>
      </c>
      <c r="F34" s="1">
        <v>18</v>
      </c>
      <c r="G34" s="1">
        <v>16</v>
      </c>
      <c r="H34" s="1">
        <v>0</v>
      </c>
      <c r="I34" s="8">
        <v>18</v>
      </c>
      <c r="J34" s="9">
        <v>16</v>
      </c>
      <c r="K34" s="8">
        <v>0</v>
      </c>
      <c r="L34" s="9">
        <v>18</v>
      </c>
      <c r="M34" s="8">
        <v>16</v>
      </c>
      <c r="N34" s="9">
        <v>0</v>
      </c>
      <c r="O34" s="1">
        <v>100</v>
      </c>
      <c r="P34" s="1">
        <v>100</v>
      </c>
      <c r="Q34" s="7">
        <v>100</v>
      </c>
      <c r="R34" s="1"/>
      <c r="S34" s="1"/>
      <c r="T34" s="7"/>
    </row>
    <row r="35" spans="1:20" x14ac:dyDescent="0.25">
      <c r="A35" s="1" t="s">
        <v>54</v>
      </c>
      <c r="B35" s="1">
        <v>60</v>
      </c>
      <c r="C35" s="1">
        <v>29</v>
      </c>
      <c r="D35" s="7">
        <v>29</v>
      </c>
      <c r="E35" s="13">
        <v>29</v>
      </c>
      <c r="F35" s="1">
        <v>0</v>
      </c>
      <c r="G35" s="1">
        <v>32</v>
      </c>
      <c r="H35" s="1">
        <v>0</v>
      </c>
      <c r="I35" s="8">
        <v>0</v>
      </c>
      <c r="J35" s="9">
        <v>0</v>
      </c>
      <c r="K35" s="8">
        <v>0</v>
      </c>
      <c r="L35" s="9">
        <v>0</v>
      </c>
      <c r="M35" s="8">
        <v>0</v>
      </c>
      <c r="N35" s="9">
        <v>0</v>
      </c>
      <c r="O35" s="1">
        <v>15</v>
      </c>
      <c r="P35" s="1">
        <v>15</v>
      </c>
      <c r="Q35" s="7">
        <v>15</v>
      </c>
      <c r="R35" s="1"/>
      <c r="S35" s="1"/>
      <c r="T35" s="7"/>
    </row>
    <row r="36" spans="1:20" x14ac:dyDescent="0.25">
      <c r="A36" s="1" t="s">
        <v>55</v>
      </c>
      <c r="B36" s="1">
        <v>94</v>
      </c>
      <c r="C36" s="1">
        <v>21</v>
      </c>
      <c r="D36" s="7">
        <v>21</v>
      </c>
      <c r="E36" s="13">
        <v>21</v>
      </c>
      <c r="F36" s="1">
        <v>12</v>
      </c>
      <c r="G36" s="1">
        <v>48</v>
      </c>
      <c r="H36" s="1">
        <v>21</v>
      </c>
      <c r="I36" s="8">
        <v>0</v>
      </c>
      <c r="J36" s="9">
        <v>0</v>
      </c>
      <c r="K36" s="8">
        <v>0</v>
      </c>
      <c r="L36" s="9">
        <v>0</v>
      </c>
      <c r="M36" s="8">
        <v>0</v>
      </c>
      <c r="N36" s="9">
        <v>0</v>
      </c>
      <c r="O36" s="1">
        <v>10</v>
      </c>
      <c r="P36" s="1">
        <v>10</v>
      </c>
      <c r="Q36" s="7">
        <v>10</v>
      </c>
      <c r="R36" s="1"/>
      <c r="S36" s="1"/>
      <c r="T36" s="7"/>
    </row>
    <row r="37" spans="1:20" x14ac:dyDescent="0.25">
      <c r="A37" s="1" t="s">
        <v>56</v>
      </c>
      <c r="B37" s="1">
        <v>53</v>
      </c>
      <c r="C37" s="1">
        <v>0</v>
      </c>
      <c r="D37" s="7">
        <v>0</v>
      </c>
      <c r="E37" s="13">
        <v>0</v>
      </c>
      <c r="F37" s="1">
        <v>0</v>
      </c>
      <c r="G37" s="1">
        <v>40</v>
      </c>
      <c r="H37" s="1">
        <v>0</v>
      </c>
      <c r="I37" s="8">
        <v>0</v>
      </c>
      <c r="J37" s="9">
        <v>0</v>
      </c>
      <c r="K37" s="8">
        <v>0</v>
      </c>
      <c r="L37" s="9">
        <v>0</v>
      </c>
      <c r="M37" s="8">
        <v>0</v>
      </c>
      <c r="N37" s="9">
        <v>0</v>
      </c>
      <c r="O37" s="1">
        <v>20</v>
      </c>
      <c r="P37" s="1">
        <v>0</v>
      </c>
      <c r="Q37" s="7">
        <v>0</v>
      </c>
      <c r="R37" s="1"/>
      <c r="S37" s="1"/>
      <c r="T37" s="7"/>
    </row>
    <row r="38" spans="1:20" x14ac:dyDescent="0.25">
      <c r="A38" s="1" t="s">
        <v>57</v>
      </c>
      <c r="B38" s="1">
        <v>17</v>
      </c>
      <c r="C38" s="1">
        <v>17</v>
      </c>
      <c r="D38" s="7">
        <v>17</v>
      </c>
      <c r="E38" s="13">
        <v>17</v>
      </c>
      <c r="F38" s="1">
        <v>0</v>
      </c>
      <c r="G38" s="1">
        <v>17</v>
      </c>
      <c r="H38" s="1">
        <v>0</v>
      </c>
      <c r="I38" s="8">
        <v>0</v>
      </c>
      <c r="J38" s="9">
        <v>17</v>
      </c>
      <c r="K38" s="8">
        <v>0</v>
      </c>
      <c r="L38" s="9">
        <v>0</v>
      </c>
      <c r="M38" s="8">
        <v>17</v>
      </c>
      <c r="N38" s="9">
        <v>0</v>
      </c>
      <c r="O38" s="1">
        <v>8</v>
      </c>
      <c r="P38" s="1">
        <v>8</v>
      </c>
      <c r="Q38" s="7">
        <v>8</v>
      </c>
      <c r="R38" s="1"/>
      <c r="S38" s="1"/>
      <c r="T38" s="7"/>
    </row>
    <row r="39" spans="1:20" x14ac:dyDescent="0.25">
      <c r="A39" s="1" t="s">
        <v>58</v>
      </c>
      <c r="B39" s="1">
        <v>24</v>
      </c>
      <c r="C39" s="1">
        <v>14</v>
      </c>
      <c r="D39" s="7">
        <v>14</v>
      </c>
      <c r="E39" s="13">
        <v>14</v>
      </c>
      <c r="F39" s="1">
        <v>0</v>
      </c>
      <c r="G39" s="1">
        <v>0</v>
      </c>
      <c r="H39" s="1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1">
        <v>10</v>
      </c>
      <c r="P39" s="1">
        <v>10</v>
      </c>
      <c r="Q39" s="7">
        <v>10</v>
      </c>
      <c r="R39" s="1"/>
      <c r="S39" s="1"/>
      <c r="T39" s="7"/>
    </row>
    <row r="40" spans="1:20" x14ac:dyDescent="0.25">
      <c r="A40" s="1" t="s">
        <v>59</v>
      </c>
      <c r="B40" s="1">
        <v>81</v>
      </c>
      <c r="C40" s="1">
        <v>0</v>
      </c>
      <c r="D40" s="7">
        <v>0</v>
      </c>
      <c r="E40" s="13">
        <v>0</v>
      </c>
      <c r="F40" s="1">
        <v>0</v>
      </c>
      <c r="G40" s="1">
        <v>74</v>
      </c>
      <c r="H40" s="1">
        <v>42</v>
      </c>
      <c r="I40" s="8">
        <v>0</v>
      </c>
      <c r="J40" s="9">
        <v>0</v>
      </c>
      <c r="K40" s="8">
        <v>0</v>
      </c>
      <c r="L40" s="9">
        <v>0</v>
      </c>
      <c r="M40" s="8">
        <v>0</v>
      </c>
      <c r="N40" s="9">
        <v>0</v>
      </c>
      <c r="O40" s="1">
        <v>30</v>
      </c>
      <c r="P40" s="1">
        <v>0</v>
      </c>
      <c r="Q40" s="7">
        <v>0</v>
      </c>
      <c r="R40" s="1"/>
      <c r="S40" s="1"/>
      <c r="T40" s="7"/>
    </row>
    <row r="41" spans="1:20" x14ac:dyDescent="0.25">
      <c r="A41" s="1" t="s">
        <v>60</v>
      </c>
      <c r="B41" s="1">
        <v>51</v>
      </c>
      <c r="C41" s="1">
        <v>0</v>
      </c>
      <c r="D41" s="7">
        <v>0</v>
      </c>
      <c r="E41" s="13">
        <v>0</v>
      </c>
      <c r="F41" s="1">
        <v>0</v>
      </c>
      <c r="G41" s="1">
        <v>50</v>
      </c>
      <c r="H41" s="1">
        <v>1</v>
      </c>
      <c r="I41" s="8">
        <v>0</v>
      </c>
      <c r="J41" s="9">
        <v>0</v>
      </c>
      <c r="K41" s="8">
        <v>0</v>
      </c>
      <c r="L41" s="9">
        <v>0</v>
      </c>
      <c r="M41" s="8">
        <v>0</v>
      </c>
      <c r="N41" s="9">
        <v>0</v>
      </c>
      <c r="O41" s="1">
        <v>20</v>
      </c>
      <c r="P41" s="1">
        <v>0</v>
      </c>
      <c r="Q41" s="7">
        <v>0</v>
      </c>
      <c r="R41" s="1"/>
      <c r="S41" s="1"/>
      <c r="T41" s="7"/>
    </row>
    <row r="42" spans="1:20" ht="30" x14ac:dyDescent="0.25">
      <c r="A42" s="12" t="s">
        <v>90</v>
      </c>
      <c r="B42" s="1">
        <v>72</v>
      </c>
      <c r="C42" s="1">
        <v>64</v>
      </c>
      <c r="D42" s="7">
        <v>64</v>
      </c>
      <c r="E42" s="13">
        <v>0</v>
      </c>
      <c r="F42" s="1">
        <v>0</v>
      </c>
      <c r="G42" s="1">
        <v>53</v>
      </c>
      <c r="H42" s="1">
        <v>8</v>
      </c>
      <c r="I42" s="8">
        <v>0</v>
      </c>
      <c r="J42" s="9">
        <v>53</v>
      </c>
      <c r="K42" s="8">
        <v>8</v>
      </c>
      <c r="L42" s="9">
        <v>0</v>
      </c>
      <c r="M42" s="8">
        <v>0</v>
      </c>
      <c r="N42" s="9">
        <v>0</v>
      </c>
      <c r="O42" s="1">
        <v>25</v>
      </c>
      <c r="P42" s="1">
        <v>25</v>
      </c>
      <c r="Q42" s="7">
        <v>25</v>
      </c>
      <c r="R42" s="1"/>
      <c r="S42" s="1"/>
      <c r="T42" s="7"/>
    </row>
    <row r="43" spans="1:20" x14ac:dyDescent="0.25">
      <c r="A43" s="1" t="s">
        <v>61</v>
      </c>
      <c r="B43" s="1">
        <v>128</v>
      </c>
      <c r="C43" s="1">
        <v>68</v>
      </c>
      <c r="D43" s="7">
        <v>68</v>
      </c>
      <c r="E43" s="13">
        <v>68</v>
      </c>
      <c r="F43" s="1">
        <v>0</v>
      </c>
      <c r="G43" s="1">
        <v>124</v>
      </c>
      <c r="H43" s="1">
        <v>23</v>
      </c>
      <c r="I43" s="8">
        <v>0</v>
      </c>
      <c r="J43" s="9">
        <v>63</v>
      </c>
      <c r="K43" s="8">
        <v>10</v>
      </c>
      <c r="L43" s="9">
        <v>0</v>
      </c>
      <c r="M43" s="8">
        <v>63</v>
      </c>
      <c r="N43" s="9">
        <v>10</v>
      </c>
      <c r="O43" s="1">
        <v>25</v>
      </c>
      <c r="P43" s="1">
        <v>25</v>
      </c>
      <c r="Q43" s="7">
        <v>25</v>
      </c>
      <c r="R43" s="1"/>
      <c r="S43" s="1"/>
      <c r="T43" s="7"/>
    </row>
    <row r="44" spans="1:20" x14ac:dyDescent="0.25">
      <c r="A44" s="14" t="s">
        <v>15</v>
      </c>
      <c r="B44" s="10">
        <f t="shared" ref="B44:D44" si="2">SUM(B25:B43)</f>
        <v>933</v>
      </c>
      <c r="C44" s="10">
        <f t="shared" si="2"/>
        <v>484</v>
      </c>
      <c r="D44" s="10">
        <f t="shared" si="2"/>
        <v>504</v>
      </c>
      <c r="E44" s="11">
        <f>SUM(E25:E43)</f>
        <v>374</v>
      </c>
      <c r="F44" s="10">
        <f t="shared" ref="F44:Q44" si="3">SUM(F25:F43)</f>
        <v>32</v>
      </c>
      <c r="G44" s="10">
        <f t="shared" si="3"/>
        <v>612</v>
      </c>
      <c r="H44" s="10">
        <f t="shared" si="3"/>
        <v>145</v>
      </c>
      <c r="I44" s="10">
        <f t="shared" si="3"/>
        <v>20</v>
      </c>
      <c r="J44" s="10">
        <f t="shared" si="3"/>
        <v>271</v>
      </c>
      <c r="K44" s="10">
        <f t="shared" si="3"/>
        <v>35</v>
      </c>
      <c r="L44" s="11">
        <f t="shared" si="3"/>
        <v>20</v>
      </c>
      <c r="M44" s="11">
        <f t="shared" si="3"/>
        <v>205</v>
      </c>
      <c r="N44" s="11">
        <f t="shared" si="3"/>
        <v>27</v>
      </c>
      <c r="O44" s="10">
        <f t="shared" si="3"/>
        <v>322</v>
      </c>
      <c r="P44" s="10">
        <f t="shared" si="3"/>
        <v>244</v>
      </c>
      <c r="Q44" s="10">
        <f t="shared" si="3"/>
        <v>252</v>
      </c>
      <c r="R44" s="10"/>
      <c r="S44" s="10"/>
      <c r="T44" s="10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6" t="s">
        <v>17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19</v>
      </c>
      <c r="B47" s="1">
        <v>28</v>
      </c>
      <c r="C47" s="1">
        <v>18</v>
      </c>
      <c r="D47" s="7">
        <v>18</v>
      </c>
      <c r="E47" s="13">
        <v>18</v>
      </c>
      <c r="F47" s="1">
        <v>0</v>
      </c>
      <c r="G47" s="1">
        <v>0</v>
      </c>
      <c r="H47" s="1">
        <v>4</v>
      </c>
      <c r="I47" s="8">
        <v>0</v>
      </c>
      <c r="J47" s="9">
        <v>0</v>
      </c>
      <c r="K47" s="8">
        <v>4</v>
      </c>
      <c r="L47" s="9">
        <v>0</v>
      </c>
      <c r="M47" s="8">
        <v>0</v>
      </c>
      <c r="N47" s="9">
        <v>4</v>
      </c>
      <c r="O47" s="1">
        <v>9</v>
      </c>
      <c r="P47" s="1">
        <v>9</v>
      </c>
      <c r="Q47" s="7">
        <v>9</v>
      </c>
      <c r="R47" s="1"/>
      <c r="S47" s="1"/>
      <c r="T47" s="7"/>
    </row>
    <row r="48" spans="1:20" x14ac:dyDescent="0.25">
      <c r="A48" s="1" t="s">
        <v>18</v>
      </c>
      <c r="B48" s="1">
        <v>22</v>
      </c>
      <c r="C48" s="1">
        <v>0</v>
      </c>
      <c r="D48" s="7">
        <v>0</v>
      </c>
      <c r="E48" s="13">
        <v>0</v>
      </c>
      <c r="F48" s="1">
        <v>0</v>
      </c>
      <c r="G48" s="1">
        <v>21</v>
      </c>
      <c r="H48" s="1">
        <v>0</v>
      </c>
      <c r="I48" s="8">
        <v>0</v>
      </c>
      <c r="J48" s="9">
        <v>0</v>
      </c>
      <c r="K48" s="8">
        <v>0</v>
      </c>
      <c r="L48" s="9">
        <v>0</v>
      </c>
      <c r="M48" s="8">
        <v>0</v>
      </c>
      <c r="N48" s="9">
        <v>0</v>
      </c>
      <c r="O48" s="1">
        <v>7</v>
      </c>
      <c r="P48" s="1">
        <v>0</v>
      </c>
      <c r="Q48" s="7">
        <v>0</v>
      </c>
      <c r="R48" s="1"/>
      <c r="S48" s="1"/>
      <c r="T48" s="7"/>
    </row>
    <row r="49" spans="1:20" x14ac:dyDescent="0.25">
      <c r="A49" s="1" t="s">
        <v>27</v>
      </c>
      <c r="B49" s="1">
        <v>30</v>
      </c>
      <c r="C49" s="1">
        <v>30</v>
      </c>
      <c r="D49" s="7">
        <v>30</v>
      </c>
      <c r="E49" s="13">
        <v>30</v>
      </c>
      <c r="F49" s="1">
        <v>0</v>
      </c>
      <c r="G49" s="1">
        <v>0</v>
      </c>
      <c r="H49" s="1">
        <v>0</v>
      </c>
      <c r="I49" s="8">
        <v>0</v>
      </c>
      <c r="J49" s="9">
        <v>0</v>
      </c>
      <c r="K49" s="8">
        <v>0</v>
      </c>
      <c r="L49" s="9">
        <v>0</v>
      </c>
      <c r="M49" s="8">
        <v>0</v>
      </c>
      <c r="N49" s="9">
        <v>0</v>
      </c>
      <c r="O49" s="1">
        <v>10</v>
      </c>
      <c r="P49" s="1">
        <v>10</v>
      </c>
      <c r="Q49" s="7">
        <v>10</v>
      </c>
      <c r="R49" s="1"/>
      <c r="S49" s="1"/>
      <c r="T49" s="7"/>
    </row>
    <row r="50" spans="1:20" x14ac:dyDescent="0.25">
      <c r="A50" s="1" t="s">
        <v>28</v>
      </c>
      <c r="B50" s="1">
        <v>7</v>
      </c>
      <c r="C50" s="1">
        <v>7</v>
      </c>
      <c r="D50" s="7">
        <v>7</v>
      </c>
      <c r="E50" s="13">
        <v>7</v>
      </c>
      <c r="F50" s="1">
        <v>0</v>
      </c>
      <c r="G50" s="1">
        <v>0</v>
      </c>
      <c r="H50" s="1">
        <v>0</v>
      </c>
      <c r="I50" s="8">
        <v>0</v>
      </c>
      <c r="J50" s="9">
        <v>0</v>
      </c>
      <c r="K50" s="8">
        <v>0</v>
      </c>
      <c r="L50" s="9">
        <v>0</v>
      </c>
      <c r="M50" s="8">
        <v>0</v>
      </c>
      <c r="N50" s="9">
        <v>0</v>
      </c>
      <c r="O50" s="1">
        <v>4</v>
      </c>
      <c r="P50" s="1">
        <v>4</v>
      </c>
      <c r="Q50" s="7">
        <v>4</v>
      </c>
      <c r="R50" s="1"/>
      <c r="S50" s="1"/>
      <c r="T50" s="7"/>
    </row>
    <row r="51" spans="1:20" x14ac:dyDescent="0.25">
      <c r="A51" s="1" t="s">
        <v>29</v>
      </c>
      <c r="B51" s="1">
        <v>88</v>
      </c>
      <c r="C51" s="1">
        <v>0</v>
      </c>
      <c r="D51" s="7">
        <v>0</v>
      </c>
      <c r="E51" s="13">
        <v>0</v>
      </c>
      <c r="F51" s="1">
        <v>0</v>
      </c>
      <c r="G51" s="1">
        <v>88</v>
      </c>
      <c r="H51" s="1">
        <v>0</v>
      </c>
      <c r="I51" s="8">
        <v>0</v>
      </c>
      <c r="J51" s="9">
        <v>0</v>
      </c>
      <c r="K51" s="8">
        <v>0</v>
      </c>
      <c r="L51" s="9">
        <v>0</v>
      </c>
      <c r="M51" s="8">
        <v>0</v>
      </c>
      <c r="N51" s="9">
        <v>0</v>
      </c>
      <c r="O51" s="1">
        <v>25</v>
      </c>
      <c r="P51" s="1">
        <v>0</v>
      </c>
      <c r="Q51" s="7">
        <v>0</v>
      </c>
      <c r="R51" s="1"/>
      <c r="S51" s="1"/>
      <c r="T51" s="7"/>
    </row>
    <row r="52" spans="1:20" x14ac:dyDescent="0.25">
      <c r="A52" s="1" t="s">
        <v>30</v>
      </c>
      <c r="B52" s="1">
        <v>4</v>
      </c>
      <c r="C52" s="1">
        <v>4</v>
      </c>
      <c r="D52" s="7">
        <v>4</v>
      </c>
      <c r="E52" s="13">
        <v>4</v>
      </c>
      <c r="F52" s="1">
        <v>0</v>
      </c>
      <c r="G52" s="1">
        <v>4</v>
      </c>
      <c r="H52" s="1">
        <v>0</v>
      </c>
      <c r="I52" s="8">
        <v>0</v>
      </c>
      <c r="J52" s="9">
        <v>4</v>
      </c>
      <c r="K52" s="8">
        <v>0</v>
      </c>
      <c r="L52" s="9">
        <v>0</v>
      </c>
      <c r="M52" s="8">
        <v>4</v>
      </c>
      <c r="N52" s="9">
        <v>0</v>
      </c>
      <c r="O52" s="1">
        <v>3</v>
      </c>
      <c r="P52" s="1">
        <v>3</v>
      </c>
      <c r="Q52" s="7">
        <v>3</v>
      </c>
      <c r="R52" s="1"/>
      <c r="S52" s="1"/>
      <c r="T52" s="7"/>
    </row>
    <row r="53" spans="1:20" x14ac:dyDescent="0.25">
      <c r="A53" s="1" t="s">
        <v>31</v>
      </c>
      <c r="B53" s="1">
        <v>26</v>
      </c>
      <c r="C53" s="1">
        <v>26</v>
      </c>
      <c r="D53" s="7">
        <v>26</v>
      </c>
      <c r="E53" s="13">
        <v>26</v>
      </c>
      <c r="F53" s="1">
        <v>0</v>
      </c>
      <c r="G53" s="1">
        <v>6</v>
      </c>
      <c r="H53" s="1">
        <v>0</v>
      </c>
      <c r="I53" s="8">
        <v>0</v>
      </c>
      <c r="J53" s="9">
        <v>6</v>
      </c>
      <c r="K53" s="8">
        <v>0</v>
      </c>
      <c r="L53" s="9">
        <v>0</v>
      </c>
      <c r="M53" s="8">
        <v>1</v>
      </c>
      <c r="N53" s="9">
        <v>0</v>
      </c>
      <c r="O53" s="1">
        <v>4</v>
      </c>
      <c r="P53" s="1">
        <v>4</v>
      </c>
      <c r="Q53" s="7">
        <v>4</v>
      </c>
      <c r="R53" s="1"/>
      <c r="S53" s="1"/>
      <c r="T53" s="7"/>
    </row>
    <row r="54" spans="1:20" ht="30" x14ac:dyDescent="0.25">
      <c r="A54" s="12" t="s">
        <v>91</v>
      </c>
      <c r="B54" s="1">
        <v>24</v>
      </c>
      <c r="C54" s="1">
        <v>0</v>
      </c>
      <c r="D54" s="7">
        <v>24</v>
      </c>
      <c r="E54" s="13">
        <v>24</v>
      </c>
      <c r="F54" s="1">
        <v>0</v>
      </c>
      <c r="G54" s="1">
        <v>18</v>
      </c>
      <c r="H54" s="1">
        <v>0</v>
      </c>
      <c r="I54" s="8">
        <v>0</v>
      </c>
      <c r="J54" s="9">
        <v>18</v>
      </c>
      <c r="K54" s="8">
        <v>0</v>
      </c>
      <c r="L54" s="9">
        <v>0</v>
      </c>
      <c r="M54" s="8">
        <v>18</v>
      </c>
      <c r="N54" s="9">
        <v>0</v>
      </c>
      <c r="O54" s="1">
        <v>10</v>
      </c>
      <c r="P54" s="1">
        <v>0</v>
      </c>
      <c r="Q54" s="7">
        <v>10</v>
      </c>
      <c r="R54" s="1"/>
      <c r="S54" s="1"/>
      <c r="T54" s="7"/>
    </row>
    <row r="55" spans="1:20" x14ac:dyDescent="0.25">
      <c r="A55" s="1" t="s">
        <v>32</v>
      </c>
      <c r="B55" s="1">
        <v>177</v>
      </c>
      <c r="C55" s="1">
        <v>0</v>
      </c>
      <c r="D55" s="7">
        <v>0</v>
      </c>
      <c r="E55" s="13">
        <v>0</v>
      </c>
      <c r="F55" s="1">
        <v>0</v>
      </c>
      <c r="G55" s="1">
        <v>130</v>
      </c>
      <c r="H55" s="1">
        <v>9</v>
      </c>
      <c r="I55" s="8">
        <v>0</v>
      </c>
      <c r="J55" s="9">
        <v>0</v>
      </c>
      <c r="K55" s="8">
        <v>0</v>
      </c>
      <c r="L55" s="9">
        <v>0</v>
      </c>
      <c r="M55" s="8">
        <v>0</v>
      </c>
      <c r="N55" s="9">
        <v>0</v>
      </c>
      <c r="O55" s="1">
        <v>60</v>
      </c>
      <c r="P55" s="1">
        <v>0</v>
      </c>
      <c r="Q55" s="7">
        <v>0</v>
      </c>
      <c r="R55" s="1"/>
      <c r="S55" s="1"/>
      <c r="T55" s="7"/>
    </row>
    <row r="56" spans="1:20" x14ac:dyDescent="0.25">
      <c r="A56" s="1" t="s">
        <v>33</v>
      </c>
      <c r="B56" s="1">
        <v>21</v>
      </c>
      <c r="C56" s="1">
        <v>0</v>
      </c>
      <c r="D56" s="7">
        <v>0</v>
      </c>
      <c r="E56" s="13">
        <v>0</v>
      </c>
      <c r="F56" s="1">
        <v>0</v>
      </c>
      <c r="G56" s="1">
        <v>8</v>
      </c>
      <c r="H56" s="1">
        <v>2</v>
      </c>
      <c r="I56" s="8">
        <v>0</v>
      </c>
      <c r="J56" s="9">
        <v>0</v>
      </c>
      <c r="K56" s="8">
        <v>0</v>
      </c>
      <c r="L56" s="9">
        <v>0</v>
      </c>
      <c r="M56" s="8">
        <v>0</v>
      </c>
      <c r="N56" s="9">
        <v>0</v>
      </c>
      <c r="O56" s="1">
        <v>8</v>
      </c>
      <c r="P56" s="1">
        <v>0</v>
      </c>
      <c r="Q56" s="7">
        <v>0</v>
      </c>
      <c r="R56" s="1"/>
      <c r="S56" s="1"/>
      <c r="T56" s="7"/>
    </row>
    <row r="57" spans="1:20" x14ac:dyDescent="0.25">
      <c r="A57" s="1" t="s">
        <v>34</v>
      </c>
      <c r="B57" s="1">
        <v>20</v>
      </c>
      <c r="C57" s="1">
        <v>7</v>
      </c>
      <c r="D57" s="7">
        <v>7</v>
      </c>
      <c r="E57" s="13">
        <v>7</v>
      </c>
      <c r="F57" s="1">
        <v>0</v>
      </c>
      <c r="G57" s="1">
        <v>7</v>
      </c>
      <c r="H57" s="1">
        <v>0</v>
      </c>
      <c r="I57" s="8">
        <v>0</v>
      </c>
      <c r="J57" s="9">
        <v>7</v>
      </c>
      <c r="K57" s="8">
        <v>0</v>
      </c>
      <c r="L57" s="9">
        <v>0</v>
      </c>
      <c r="M57" s="8">
        <v>7</v>
      </c>
      <c r="N57" s="9">
        <v>0</v>
      </c>
      <c r="O57" s="1">
        <v>4</v>
      </c>
      <c r="P57" s="1">
        <v>4</v>
      </c>
      <c r="Q57" s="7">
        <v>4</v>
      </c>
      <c r="R57" s="1"/>
      <c r="S57" s="1"/>
      <c r="T57" s="7"/>
    </row>
    <row r="58" spans="1:20" ht="30" x14ac:dyDescent="0.25">
      <c r="A58" s="12" t="s">
        <v>78</v>
      </c>
      <c r="B58" s="1">
        <v>9</v>
      </c>
      <c r="C58" s="1">
        <v>9</v>
      </c>
      <c r="D58" s="7">
        <v>9</v>
      </c>
      <c r="E58" s="13">
        <v>9</v>
      </c>
      <c r="F58" s="1">
        <v>0</v>
      </c>
      <c r="G58" s="1">
        <v>1</v>
      </c>
      <c r="H58" s="1">
        <v>1</v>
      </c>
      <c r="I58" s="8">
        <v>0</v>
      </c>
      <c r="J58" s="9">
        <v>1</v>
      </c>
      <c r="K58" s="8">
        <v>1</v>
      </c>
      <c r="L58" s="9">
        <v>0</v>
      </c>
      <c r="M58" s="8">
        <v>1</v>
      </c>
      <c r="N58" s="9">
        <v>1</v>
      </c>
      <c r="O58" s="1">
        <v>2</v>
      </c>
      <c r="P58" s="1">
        <v>2</v>
      </c>
      <c r="Q58" s="7">
        <v>2</v>
      </c>
      <c r="R58" s="1"/>
      <c r="S58" s="1"/>
      <c r="T58" s="7"/>
    </row>
    <row r="59" spans="1:20" ht="30" x14ac:dyDescent="0.25">
      <c r="A59" s="12" t="s">
        <v>79</v>
      </c>
      <c r="B59" s="1">
        <v>20</v>
      </c>
      <c r="C59" s="1">
        <v>0</v>
      </c>
      <c r="D59" s="7">
        <v>20</v>
      </c>
      <c r="E59" s="13">
        <v>20</v>
      </c>
      <c r="F59" s="1">
        <v>0</v>
      </c>
      <c r="G59" s="1">
        <v>11</v>
      </c>
      <c r="H59" s="1">
        <v>0</v>
      </c>
      <c r="I59" s="8">
        <v>0</v>
      </c>
      <c r="J59" s="9">
        <v>11</v>
      </c>
      <c r="K59" s="8">
        <v>0</v>
      </c>
      <c r="L59" s="9">
        <v>0</v>
      </c>
      <c r="M59" s="8">
        <v>11</v>
      </c>
      <c r="N59" s="9">
        <v>0</v>
      </c>
      <c r="O59" s="1">
        <v>6</v>
      </c>
      <c r="P59" s="1">
        <v>0</v>
      </c>
      <c r="Q59" s="7">
        <v>6</v>
      </c>
      <c r="R59" s="1"/>
      <c r="S59" s="1"/>
      <c r="T59" s="7"/>
    </row>
    <row r="60" spans="1:20" x14ac:dyDescent="0.25">
      <c r="A60" s="1" t="s">
        <v>35</v>
      </c>
      <c r="B60" s="1">
        <v>330</v>
      </c>
      <c r="C60" s="1">
        <v>330</v>
      </c>
      <c r="D60" s="7">
        <v>330</v>
      </c>
      <c r="E60" s="13">
        <v>330</v>
      </c>
      <c r="F60" s="1">
        <v>0</v>
      </c>
      <c r="G60" s="1">
        <v>5</v>
      </c>
      <c r="H60" s="1">
        <v>24</v>
      </c>
      <c r="I60" s="8">
        <v>0</v>
      </c>
      <c r="J60" s="9">
        <v>0</v>
      </c>
      <c r="K60" s="8">
        <v>24</v>
      </c>
      <c r="L60" s="9">
        <v>0</v>
      </c>
      <c r="M60" s="8">
        <v>0</v>
      </c>
      <c r="N60" s="9">
        <v>24</v>
      </c>
      <c r="O60" s="1">
        <v>0</v>
      </c>
      <c r="P60" s="1">
        <v>0</v>
      </c>
      <c r="Q60" s="7">
        <v>0</v>
      </c>
      <c r="R60" s="1"/>
      <c r="S60" s="1"/>
      <c r="T60" s="7"/>
    </row>
    <row r="61" spans="1:20" x14ac:dyDescent="0.25">
      <c r="A61" s="1" t="s">
        <v>36</v>
      </c>
      <c r="B61" s="1">
        <v>89</v>
      </c>
      <c r="C61" s="1">
        <v>89</v>
      </c>
      <c r="D61" s="7">
        <v>89</v>
      </c>
      <c r="E61" s="13">
        <v>89</v>
      </c>
      <c r="F61" s="1">
        <v>0</v>
      </c>
      <c r="G61" s="1">
        <v>0</v>
      </c>
      <c r="H61" s="1">
        <v>0</v>
      </c>
      <c r="I61" s="8">
        <v>0</v>
      </c>
      <c r="J61" s="9">
        <v>0</v>
      </c>
      <c r="K61" s="8">
        <v>0</v>
      </c>
      <c r="L61" s="9">
        <v>0</v>
      </c>
      <c r="M61" s="8">
        <v>0</v>
      </c>
      <c r="N61" s="9">
        <v>0</v>
      </c>
      <c r="O61" s="1">
        <v>20</v>
      </c>
      <c r="P61" s="1">
        <v>20</v>
      </c>
      <c r="Q61" s="7">
        <v>20</v>
      </c>
      <c r="R61" s="1"/>
      <c r="S61" s="1"/>
      <c r="T61" s="7"/>
    </row>
    <row r="62" spans="1:20" x14ac:dyDescent="0.25">
      <c r="A62" s="10" t="s">
        <v>15</v>
      </c>
      <c r="B62" s="10">
        <f t="shared" ref="B62:D62" si="4">SUM(B47:B61)</f>
        <v>895</v>
      </c>
      <c r="C62" s="10">
        <f t="shared" si="4"/>
        <v>520</v>
      </c>
      <c r="D62" s="10">
        <f t="shared" si="4"/>
        <v>564</v>
      </c>
      <c r="E62" s="11">
        <f>SUM(E47:E61)</f>
        <v>564</v>
      </c>
      <c r="F62" s="10">
        <f t="shared" ref="F62:Q62" si="5">SUM(F47:F61)</f>
        <v>0</v>
      </c>
      <c r="G62" s="10">
        <f t="shared" si="5"/>
        <v>299</v>
      </c>
      <c r="H62" s="10">
        <f t="shared" si="5"/>
        <v>40</v>
      </c>
      <c r="I62" s="10">
        <f t="shared" si="5"/>
        <v>0</v>
      </c>
      <c r="J62" s="10">
        <f t="shared" si="5"/>
        <v>47</v>
      </c>
      <c r="K62" s="10">
        <f t="shared" si="5"/>
        <v>29</v>
      </c>
      <c r="L62" s="11">
        <f t="shared" si="5"/>
        <v>0</v>
      </c>
      <c r="M62" s="11">
        <f t="shared" si="5"/>
        <v>42</v>
      </c>
      <c r="N62" s="11">
        <f t="shared" si="5"/>
        <v>29</v>
      </c>
      <c r="O62" s="10">
        <f t="shared" si="5"/>
        <v>172</v>
      </c>
      <c r="P62" s="10">
        <f t="shared" si="5"/>
        <v>56</v>
      </c>
      <c r="Q62" s="10">
        <f t="shared" si="5"/>
        <v>72</v>
      </c>
      <c r="R62" s="10"/>
      <c r="S62" s="10"/>
      <c r="T62" s="10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6" t="s">
        <v>37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0" t="s">
        <v>38</v>
      </c>
      <c r="B65" s="10">
        <v>304</v>
      </c>
      <c r="C65" s="10">
        <v>205</v>
      </c>
      <c r="D65" s="10">
        <v>205</v>
      </c>
      <c r="E65" s="11">
        <v>205</v>
      </c>
      <c r="F65" s="10">
        <v>0</v>
      </c>
      <c r="G65" s="10">
        <v>3</v>
      </c>
      <c r="H65" s="10">
        <v>3</v>
      </c>
      <c r="I65" s="10">
        <v>0</v>
      </c>
      <c r="J65" s="10">
        <v>0</v>
      </c>
      <c r="K65" s="10">
        <v>0</v>
      </c>
      <c r="L65" s="11">
        <v>0</v>
      </c>
      <c r="M65" s="11">
        <v>0</v>
      </c>
      <c r="N65" s="11">
        <v>0</v>
      </c>
      <c r="O65" s="10">
        <v>20</v>
      </c>
      <c r="P65" s="10">
        <v>20</v>
      </c>
      <c r="Q65" s="10">
        <v>20</v>
      </c>
      <c r="R65" s="10"/>
      <c r="S65" s="10"/>
      <c r="T65" s="10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6" t="s">
        <v>39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" x14ac:dyDescent="0.25">
      <c r="A68" s="24" t="s">
        <v>92</v>
      </c>
      <c r="B68" s="1">
        <v>3</v>
      </c>
      <c r="C68" s="1">
        <v>4</v>
      </c>
      <c r="D68" s="7">
        <v>4</v>
      </c>
      <c r="E68" s="13">
        <v>0</v>
      </c>
      <c r="F68" s="1">
        <v>0</v>
      </c>
      <c r="G68" s="1">
        <v>0</v>
      </c>
      <c r="H68" s="1">
        <v>0</v>
      </c>
      <c r="I68" s="8">
        <v>0</v>
      </c>
      <c r="J68" s="9">
        <v>0</v>
      </c>
      <c r="K68" s="8">
        <v>0</v>
      </c>
      <c r="L68" s="9">
        <v>0</v>
      </c>
      <c r="M68" s="8">
        <v>0</v>
      </c>
      <c r="N68" s="9">
        <v>0</v>
      </c>
      <c r="O68" s="1"/>
      <c r="P68" s="1"/>
      <c r="Q68" s="7"/>
      <c r="R68" s="1">
        <v>4</v>
      </c>
      <c r="S68" s="1">
        <v>4</v>
      </c>
      <c r="T68" s="7">
        <v>4</v>
      </c>
    </row>
    <row r="69" spans="1:20" ht="30" x14ac:dyDescent="0.25">
      <c r="A69" s="12" t="s">
        <v>93</v>
      </c>
      <c r="B69" s="1">
        <v>47</v>
      </c>
      <c r="C69" s="1">
        <v>0</v>
      </c>
      <c r="D69" s="7">
        <v>0</v>
      </c>
      <c r="E69" s="13">
        <v>0</v>
      </c>
      <c r="F69" s="1">
        <v>0</v>
      </c>
      <c r="G69" s="1">
        <v>0</v>
      </c>
      <c r="H69" s="1">
        <v>0</v>
      </c>
      <c r="I69" s="8">
        <v>0</v>
      </c>
      <c r="J69" s="9">
        <v>0</v>
      </c>
      <c r="K69" s="8">
        <v>0</v>
      </c>
      <c r="L69" s="9">
        <v>0</v>
      </c>
      <c r="M69" s="8">
        <v>0</v>
      </c>
      <c r="N69" s="9">
        <v>0</v>
      </c>
      <c r="O69" s="1"/>
      <c r="P69" s="1"/>
      <c r="Q69" s="7"/>
      <c r="R69" s="1">
        <v>0</v>
      </c>
      <c r="S69" s="1">
        <v>0</v>
      </c>
      <c r="T69" s="7">
        <v>0</v>
      </c>
    </row>
    <row r="70" spans="1:20" x14ac:dyDescent="0.25">
      <c r="A70" s="10" t="s">
        <v>15</v>
      </c>
      <c r="B70" s="10">
        <f t="shared" ref="B70:N70" si="6">SUM(B68:B69)</f>
        <v>50</v>
      </c>
      <c r="C70" s="10">
        <f t="shared" si="6"/>
        <v>4</v>
      </c>
      <c r="D70" s="10">
        <f t="shared" si="6"/>
        <v>4</v>
      </c>
      <c r="E70" s="11">
        <f t="shared" si="6"/>
        <v>0</v>
      </c>
      <c r="F70" s="10">
        <f t="shared" si="6"/>
        <v>0</v>
      </c>
      <c r="G70" s="10">
        <f t="shared" si="6"/>
        <v>0</v>
      </c>
      <c r="H70" s="10">
        <f t="shared" si="6"/>
        <v>0</v>
      </c>
      <c r="I70" s="10">
        <f t="shared" si="6"/>
        <v>0</v>
      </c>
      <c r="J70" s="10">
        <f t="shared" si="6"/>
        <v>0</v>
      </c>
      <c r="K70" s="10">
        <f t="shared" si="6"/>
        <v>0</v>
      </c>
      <c r="L70" s="11">
        <f t="shared" si="6"/>
        <v>0</v>
      </c>
      <c r="M70" s="11">
        <f t="shared" si="6"/>
        <v>0</v>
      </c>
      <c r="N70" s="11">
        <f t="shared" si="6"/>
        <v>0</v>
      </c>
      <c r="O70" s="10"/>
      <c r="P70" s="10"/>
      <c r="Q70" s="10"/>
      <c r="R70" s="10">
        <f>SUM(R68:R69)</f>
        <v>4</v>
      </c>
      <c r="S70" s="10">
        <f>SUM(S68:S69)</f>
        <v>4</v>
      </c>
      <c r="T70" s="10">
        <f>SUM(T68:T69)</f>
        <v>4</v>
      </c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6" t="s">
        <v>40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41</v>
      </c>
      <c r="B73" s="1">
        <v>45</v>
      </c>
      <c r="C73" s="1">
        <v>45</v>
      </c>
      <c r="D73" s="7">
        <v>45</v>
      </c>
      <c r="E73" s="13">
        <v>45</v>
      </c>
      <c r="F73" s="1">
        <v>8</v>
      </c>
      <c r="G73" s="1">
        <v>1</v>
      </c>
      <c r="H73" s="1">
        <v>0</v>
      </c>
      <c r="I73" s="8">
        <v>8</v>
      </c>
      <c r="J73" s="9">
        <v>1</v>
      </c>
      <c r="K73" s="8">
        <v>0</v>
      </c>
      <c r="L73" s="9">
        <v>8</v>
      </c>
      <c r="M73" s="8">
        <v>1</v>
      </c>
      <c r="N73" s="9">
        <v>0</v>
      </c>
      <c r="O73" s="1"/>
      <c r="P73" s="1"/>
      <c r="Q73" s="7"/>
      <c r="R73" s="1"/>
      <c r="S73" s="1"/>
      <c r="T73" s="7"/>
    </row>
    <row r="74" spans="1:20" x14ac:dyDescent="0.25">
      <c r="A74" s="1" t="s">
        <v>42</v>
      </c>
      <c r="B74" s="1">
        <v>14</v>
      </c>
      <c r="C74" s="1">
        <v>14</v>
      </c>
      <c r="D74" s="7">
        <v>14</v>
      </c>
      <c r="E74" s="13">
        <v>14</v>
      </c>
      <c r="F74" s="1">
        <v>3</v>
      </c>
      <c r="G74" s="1">
        <v>0</v>
      </c>
      <c r="H74" s="1">
        <v>0</v>
      </c>
      <c r="I74" s="8">
        <v>3</v>
      </c>
      <c r="J74" s="9">
        <v>0</v>
      </c>
      <c r="K74" s="8">
        <v>0</v>
      </c>
      <c r="L74" s="9">
        <v>3</v>
      </c>
      <c r="M74" s="8">
        <v>0</v>
      </c>
      <c r="N74" s="9">
        <v>0</v>
      </c>
      <c r="O74" s="1"/>
      <c r="P74" s="1"/>
      <c r="Q74" s="7"/>
      <c r="R74" s="1"/>
      <c r="S74" s="1"/>
      <c r="T74" s="7"/>
    </row>
    <row r="75" spans="1:20" x14ac:dyDescent="0.25">
      <c r="A75" s="1" t="s">
        <v>43</v>
      </c>
      <c r="B75" s="1">
        <v>2</v>
      </c>
      <c r="C75" s="1">
        <v>2</v>
      </c>
      <c r="D75" s="7">
        <v>2</v>
      </c>
      <c r="E75" s="13">
        <v>2</v>
      </c>
      <c r="F75" s="1">
        <v>0</v>
      </c>
      <c r="G75" s="1">
        <v>0</v>
      </c>
      <c r="H75" s="1">
        <v>0</v>
      </c>
      <c r="I75" s="8">
        <v>0</v>
      </c>
      <c r="J75" s="9">
        <v>0</v>
      </c>
      <c r="K75" s="8">
        <v>0</v>
      </c>
      <c r="L75" s="9">
        <v>0</v>
      </c>
      <c r="M75" s="8">
        <v>0</v>
      </c>
      <c r="N75" s="9">
        <v>0</v>
      </c>
      <c r="O75" s="1"/>
      <c r="P75" s="1"/>
      <c r="Q75" s="7"/>
      <c r="R75" s="1"/>
      <c r="S75" s="1"/>
      <c r="T75" s="7"/>
    </row>
    <row r="76" spans="1:20" ht="30" x14ac:dyDescent="0.25">
      <c r="A76" s="12" t="s">
        <v>81</v>
      </c>
      <c r="B76" s="1">
        <v>7</v>
      </c>
      <c r="C76" s="1">
        <v>7</v>
      </c>
      <c r="D76" s="7">
        <v>7</v>
      </c>
      <c r="E76" s="13">
        <v>0</v>
      </c>
      <c r="F76" s="1">
        <v>0</v>
      </c>
      <c r="G76" s="1">
        <v>0</v>
      </c>
      <c r="H76" s="1">
        <v>0</v>
      </c>
      <c r="I76" s="8">
        <v>0</v>
      </c>
      <c r="J76" s="9">
        <v>0</v>
      </c>
      <c r="K76" s="8">
        <v>0</v>
      </c>
      <c r="L76" s="9">
        <v>0</v>
      </c>
      <c r="M76" s="8">
        <v>0</v>
      </c>
      <c r="N76" s="9">
        <v>0</v>
      </c>
      <c r="O76" s="1"/>
      <c r="P76" s="1"/>
      <c r="Q76" s="7"/>
      <c r="R76" s="1">
        <v>4</v>
      </c>
      <c r="S76" s="1">
        <v>4</v>
      </c>
      <c r="T76" s="7">
        <v>4</v>
      </c>
    </row>
    <row r="77" spans="1:20" x14ac:dyDescent="0.25">
      <c r="A77" s="10" t="s">
        <v>15</v>
      </c>
      <c r="B77" s="10">
        <f t="shared" ref="B77:N77" si="7">SUM(B73:B76)</f>
        <v>68</v>
      </c>
      <c r="C77" s="10">
        <f t="shared" si="7"/>
        <v>68</v>
      </c>
      <c r="D77" s="10">
        <f t="shared" si="7"/>
        <v>68</v>
      </c>
      <c r="E77" s="10">
        <f>SUM(E73:E76)</f>
        <v>61</v>
      </c>
      <c r="F77" s="10">
        <f t="shared" si="7"/>
        <v>11</v>
      </c>
      <c r="G77" s="10">
        <f t="shared" si="7"/>
        <v>1</v>
      </c>
      <c r="H77" s="10">
        <f t="shared" si="7"/>
        <v>0</v>
      </c>
      <c r="I77" s="10">
        <f t="shared" si="7"/>
        <v>11</v>
      </c>
      <c r="J77" s="10">
        <f t="shared" si="7"/>
        <v>1</v>
      </c>
      <c r="K77" s="10">
        <f t="shared" si="7"/>
        <v>0</v>
      </c>
      <c r="L77" s="11">
        <f t="shared" si="7"/>
        <v>11</v>
      </c>
      <c r="M77" s="11">
        <f t="shared" si="7"/>
        <v>1</v>
      </c>
      <c r="N77" s="11">
        <f t="shared" si="7"/>
        <v>0</v>
      </c>
      <c r="O77" s="10"/>
      <c r="P77" s="10"/>
      <c r="Q77" s="10"/>
      <c r="R77" s="10">
        <f>SUM(R76)</f>
        <v>4</v>
      </c>
      <c r="S77" s="10">
        <f>SUM(S76)</f>
        <v>4</v>
      </c>
      <c r="T77" s="10">
        <f>SUM(T76)</f>
        <v>4</v>
      </c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6" t="s">
        <v>44</v>
      </c>
      <c r="B79" s="17">
        <f t="shared" ref="B79:D79" si="8">SUM(B3,B6,B22,B44,B62,B65,B70,B77)</f>
        <v>4080</v>
      </c>
      <c r="C79" s="17">
        <f t="shared" si="8"/>
        <v>1727</v>
      </c>
      <c r="D79" s="18">
        <f t="shared" si="8"/>
        <v>1816</v>
      </c>
      <c r="E79" s="18">
        <f>SUM(E3,E6,E22,E44,E62,E65,E70,E77)</f>
        <v>1641</v>
      </c>
      <c r="F79" s="16">
        <f t="shared" ref="F79:T79" si="9">SUM(F3,F6,F22,F44,F62,F65,F70,F77)</f>
        <v>45</v>
      </c>
      <c r="G79" s="16">
        <f t="shared" si="9"/>
        <v>1191</v>
      </c>
      <c r="H79" s="16">
        <f t="shared" si="9"/>
        <v>340</v>
      </c>
      <c r="I79" s="19">
        <f t="shared" si="9"/>
        <v>33</v>
      </c>
      <c r="J79" s="19">
        <f t="shared" si="9"/>
        <v>347</v>
      </c>
      <c r="K79" s="19">
        <f t="shared" si="9"/>
        <v>67</v>
      </c>
      <c r="L79" s="20">
        <f t="shared" si="9"/>
        <v>33</v>
      </c>
      <c r="M79" s="20">
        <f t="shared" si="9"/>
        <v>267</v>
      </c>
      <c r="N79" s="20">
        <f>SUM(N3,N6,N22,N44,N62,N65,N70,N77)</f>
        <v>58</v>
      </c>
      <c r="O79" s="17">
        <f t="shared" si="9"/>
        <v>854</v>
      </c>
      <c r="P79" s="17">
        <f t="shared" si="9"/>
        <v>515</v>
      </c>
      <c r="Q79" s="18">
        <f t="shared" si="9"/>
        <v>539</v>
      </c>
      <c r="R79" s="17">
        <f t="shared" si="9"/>
        <v>20</v>
      </c>
      <c r="S79" s="17">
        <f t="shared" si="9"/>
        <v>12</v>
      </c>
      <c r="T79" s="18">
        <f t="shared" si="9"/>
        <v>20</v>
      </c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66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63</v>
      </c>
      <c r="B84" s="1"/>
      <c r="C84" s="1"/>
      <c r="D84" s="1"/>
      <c r="E84" s="21">
        <v>187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64</v>
      </c>
      <c r="B85" s="1"/>
      <c r="C85" s="1"/>
      <c r="D85" s="1"/>
      <c r="E85" s="21">
        <v>281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65</v>
      </c>
      <c r="B86" s="1"/>
      <c r="C86" s="1"/>
      <c r="D86" s="1"/>
      <c r="E86" s="21">
        <v>105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67</v>
      </c>
      <c r="B87" s="1"/>
      <c r="C87" s="1"/>
      <c r="D87" s="1"/>
      <c r="E87" s="22">
        <f>SUM(E84:E86)</f>
        <v>573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23" t="s">
        <v>77</v>
      </c>
      <c r="B90" s="23"/>
      <c r="C90" s="23"/>
      <c r="D90" s="23"/>
      <c r="E90" s="23">
        <f>SUM(E79-E87)</f>
        <v>1068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60" x14ac:dyDescent="0.25">
      <c r="A91" s="12" t="s">
        <v>87</v>
      </c>
      <c r="B91" s="1"/>
      <c r="C91" s="1"/>
      <c r="D91" s="1"/>
      <c r="E91" s="23">
        <v>33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60" x14ac:dyDescent="0.25">
      <c r="A92" s="12" t="s">
        <v>88</v>
      </c>
      <c r="B92" s="1"/>
      <c r="C92" s="1"/>
      <c r="D92" s="1"/>
      <c r="E92" s="23">
        <v>267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60" x14ac:dyDescent="0.25">
      <c r="A93" s="12" t="s">
        <v>89</v>
      </c>
      <c r="B93" s="1"/>
      <c r="C93" s="1"/>
      <c r="D93" s="1"/>
      <c r="E93" s="23">
        <v>58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</sheetData>
  <pageMargins left="0.7" right="0.7" top="0.75" bottom="0.75" header="0.3" footer="0.3"/>
  <pageSetup paperSize="8" orientation="landscape" r:id="rId1"/>
  <headerFooter>
    <oddHeader>&amp;CArealrekneskap Kommuneplan for Gol</oddHeader>
    <oddFooter>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8B4227FB11F8459F49EFBFD01206F4" ma:contentTypeVersion="14" ma:contentTypeDescription="Opprett et nytt dokument." ma:contentTypeScope="" ma:versionID="3922139cf6d747472dd78e96c85e88be">
  <xsd:schema xmlns:xsd="http://www.w3.org/2001/XMLSchema" xmlns:xs="http://www.w3.org/2001/XMLSchema" xmlns:p="http://schemas.microsoft.com/office/2006/metadata/properties" xmlns:ns2="0016f30c-6a04-4095-af8f-f1e4d0bbce5c" xmlns:ns3="5f4326fb-9d76-45fc-a13a-a26095c81490" xmlns:ns4="13bd7157-0547-4a5d-bf9b-560840f3fe55" targetNamespace="http://schemas.microsoft.com/office/2006/metadata/properties" ma:root="true" ma:fieldsID="1910de2b2dff821b792c5e8e80e6dabb" ns2:_="" ns3:_="" ns4:_="">
    <xsd:import namespace="0016f30c-6a04-4095-af8f-f1e4d0bbce5c"/>
    <xsd:import namespace="5f4326fb-9d76-45fc-a13a-a26095c81490"/>
    <xsd:import namespace="13bd7157-0547-4a5d-bf9b-560840f3fe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f30c-6a04-4095-af8f-f1e4d0bbc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9c9de5fe-e690-41ee-8467-ed0433617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326fb-9d76-45fc-a13a-a26095c8149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a280f60-91c1-452b-b7df-6f88ebf29a66}" ma:internalName="TaxCatchAll" ma:showField="CatchAllData" ma:web="13bd7157-0547-4a5d-bf9b-560840f3fe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7157-0547-4a5d-bf9b-560840f3f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4326fb-9d76-45fc-a13a-a26095c81490" xsi:nil="true"/>
    <lcf76f155ced4ddcb4097134ff3c332f xmlns="0016f30c-6a04-4095-af8f-f1e4d0bbce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49BAD9-E6CA-47E7-8B57-260749003C46}"/>
</file>

<file path=customXml/itemProps2.xml><?xml version="1.0" encoding="utf-8"?>
<ds:datastoreItem xmlns:ds="http://schemas.openxmlformats.org/officeDocument/2006/customXml" ds:itemID="{3878EB9A-BC1A-44F4-B285-7D12FDA71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3682B-96AB-4739-89EA-36D06831E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Hallingdalskommunene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Lilleslett</dc:creator>
  <cp:lastModifiedBy>Sander Lilleslett</cp:lastModifiedBy>
  <cp:lastPrinted>2023-03-20T14:04:57Z</cp:lastPrinted>
  <dcterms:created xsi:type="dcterms:W3CDTF">2022-11-25T10:00:52Z</dcterms:created>
  <dcterms:modified xsi:type="dcterms:W3CDTF">2023-03-20T14:07:15Z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0x010100128B4227FB11F8459F49EFBFD01206F4</vt:lpwstr>
  </property>
</Properties>
</file>